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HARE\КТЗ\2.Закупки\2020\235. СМР на Тимирязевской (Андреев)\Для размещение в БР\"/>
    </mc:Choice>
  </mc:AlternateContent>
  <bookViews>
    <workbookView xWindow="-15" yWindow="45" windowWidth="20130" windowHeight="4725"/>
  </bookViews>
  <sheets>
    <sheet name="СМР" sheetId="20734" r:id="rId1"/>
  </sheets>
  <definedNames>
    <definedName name="a01_СС_Титул_pre_rep">#REF!</definedName>
    <definedName name="a02_СС_Шапка_pre_rep">#REF!</definedName>
    <definedName name="a06_СС_Лимитированные_pre_rep">#REF!</definedName>
    <definedName name="a08_СС_ЗаголовокЛимит_pre_rep">#REF!</definedName>
    <definedName name="a11_О_Титул_pre_rep">#REF!</definedName>
    <definedName name="a12_О_Шапка_pre_rep">#REF!</definedName>
    <definedName name="a14_О_ИтогГрафы_pre_rep">#REF!</definedName>
    <definedName name="a16_О_Лимитированные_pre_rep">#REF!</definedName>
    <definedName name="a17_О_Концовка_pre_rep">#REF!</definedName>
    <definedName name="a23_С_Заголовок_pre_rep">#REF!</definedName>
    <definedName name="a24_С_ИтогГрафы_pre_rep">#REF!</definedName>
    <definedName name="a27_С_Концовка_pre_rep">#REF!</definedName>
    <definedName name="a33_Р_Заголовок_pre_rep">#REF!</definedName>
    <definedName name="a34_Р_ИтогГрафы_pre_rep">#REF!</definedName>
    <definedName name="a51_Ст_Строка_pre_rep">#REF!</definedName>
    <definedName name="a53_Ст_Индексы_pre_rep">#REF!</definedName>
    <definedName name="a54_Ст_НРиСП_pre_rep">#REF!</definedName>
    <definedName name="a61_ПСт_Подстрока_pre_rep">#REF!</definedName>
    <definedName name="_xlnm.Print_Area" localSheetId="0">СМР!$A$1:$J$150</definedName>
  </definedNames>
  <calcPr calcId="162913"/>
</workbook>
</file>

<file path=xl/calcChain.xml><?xml version="1.0" encoding="utf-8"?>
<calcChain xmlns="http://schemas.openxmlformats.org/spreadsheetml/2006/main">
  <c r="I118" i="20734" l="1"/>
  <c r="F113" i="20734"/>
  <c r="I113" i="20734" s="1"/>
  <c r="H113" i="20734"/>
  <c r="F114" i="20734"/>
  <c r="H114" i="20734"/>
  <c r="I114" i="20734"/>
  <c r="F115" i="20734"/>
  <c r="H115" i="20734"/>
  <c r="I115" i="20734"/>
  <c r="F116" i="20734"/>
  <c r="I116" i="20734" s="1"/>
  <c r="H116" i="20734"/>
  <c r="F117" i="20734"/>
  <c r="I117" i="20734" s="1"/>
  <c r="H117" i="20734"/>
  <c r="H121" i="20734" l="1"/>
  <c r="F121" i="20734"/>
  <c r="I121" i="20734" s="1"/>
  <c r="H112" i="20734" l="1"/>
  <c r="F112" i="20734"/>
  <c r="I112" i="20734" s="1"/>
  <c r="H123" i="20734"/>
  <c r="F123" i="20734"/>
  <c r="F84" i="20734"/>
  <c r="H84" i="20734"/>
  <c r="F85" i="20734"/>
  <c r="H85" i="20734"/>
  <c r="I123" i="20734" l="1"/>
  <c r="I84" i="20734"/>
  <c r="I85" i="20734"/>
  <c r="H109" i="20734" l="1"/>
  <c r="F109" i="20734"/>
  <c r="H107" i="20734"/>
  <c r="F107" i="20734"/>
  <c r="H106" i="20734"/>
  <c r="F106" i="20734"/>
  <c r="H105" i="20734"/>
  <c r="F105" i="20734"/>
  <c r="H104" i="20734"/>
  <c r="F104" i="20734"/>
  <c r="H103" i="20734"/>
  <c r="F103" i="20734"/>
  <c r="I104" i="20734" l="1"/>
  <c r="I105" i="20734"/>
  <c r="I107" i="20734"/>
  <c r="I109" i="20734"/>
  <c r="I103" i="20734"/>
  <c r="I106" i="20734"/>
  <c r="F90" i="20734" l="1"/>
  <c r="H89" i="20734"/>
  <c r="F89" i="20734"/>
  <c r="H90" i="20734" l="1"/>
  <c r="I90" i="20734" s="1"/>
  <c r="I89" i="20734"/>
  <c r="H75" i="20734" l="1"/>
  <c r="F75" i="20734"/>
  <c r="I75" i="20734" l="1"/>
  <c r="H57" i="20734"/>
  <c r="H56" i="20734"/>
  <c r="F23" i="20734"/>
  <c r="H21" i="20734"/>
  <c r="F21" i="20734"/>
  <c r="H41" i="20734"/>
  <c r="F41" i="20734"/>
  <c r="F57" i="20734" l="1"/>
  <c r="I57" i="20734" s="1"/>
  <c r="F56" i="20734"/>
  <c r="I56" i="20734" s="1"/>
  <c r="H23" i="20734"/>
  <c r="I23" i="20734" s="1"/>
  <c r="I41" i="20734"/>
  <c r="I21" i="20734"/>
  <c r="H33" i="20734" l="1"/>
  <c r="H32" i="20734"/>
  <c r="F33" i="20734" l="1"/>
  <c r="I33" i="20734" s="1"/>
  <c r="F32" i="20734"/>
  <c r="I32" i="20734" s="1"/>
  <c r="H22" i="20734"/>
  <c r="F22" i="20734"/>
  <c r="I22" i="20734" l="1"/>
  <c r="F102" i="20734" l="1"/>
  <c r="H102" i="20734"/>
  <c r="I102" i="20734" l="1"/>
  <c r="H71" i="20734" l="1"/>
  <c r="F71" i="20734"/>
  <c r="H95" i="20734"/>
  <c r="F95" i="20734"/>
  <c r="H92" i="20734"/>
  <c r="F92" i="20734"/>
  <c r="H78" i="20734"/>
  <c r="F78" i="20734"/>
  <c r="H79" i="20734"/>
  <c r="F79" i="20734"/>
  <c r="I71" i="20734" l="1"/>
  <c r="I95" i="20734"/>
  <c r="I92" i="20734"/>
  <c r="I79" i="20734"/>
  <c r="I78" i="20734"/>
  <c r="H65" i="20734" l="1"/>
  <c r="F65" i="20734"/>
  <c r="I65" i="20734" l="1"/>
  <c r="H81" i="20734" l="1"/>
  <c r="F81" i="20734"/>
  <c r="I81" i="20734" l="1"/>
  <c r="F62" i="20734" l="1"/>
  <c r="F63" i="20734"/>
  <c r="F61" i="20734"/>
  <c r="H63" i="20734"/>
  <c r="H62" i="20734"/>
  <c r="H61" i="20734"/>
  <c r="H52" i="20734"/>
  <c r="F52" i="20734"/>
  <c r="I52" i="20734" l="1"/>
  <c r="I62" i="20734"/>
  <c r="I63" i="20734"/>
  <c r="I61" i="20734"/>
  <c r="H50" i="20734"/>
  <c r="F50" i="20734"/>
  <c r="H51" i="20734"/>
  <c r="F51" i="20734"/>
  <c r="I51" i="20734" l="1"/>
  <c r="I50" i="20734"/>
  <c r="H40" i="20734" l="1"/>
  <c r="F40" i="20734"/>
  <c r="I40" i="20734" l="1"/>
  <c r="H34" i="20734"/>
  <c r="F34" i="20734" l="1"/>
  <c r="I34" i="20734" s="1"/>
  <c r="H25" i="20734" l="1"/>
  <c r="F25" i="20734"/>
  <c r="I25" i="20734" l="1"/>
  <c r="H18" i="20734"/>
  <c r="F18" i="20734"/>
  <c r="H19" i="20734"/>
  <c r="F19" i="20734"/>
  <c r="H64" i="20734"/>
  <c r="F64" i="20734"/>
  <c r="H94" i="20734"/>
  <c r="F94" i="20734"/>
  <c r="H86" i="20734"/>
  <c r="F86" i="20734"/>
  <c r="I94" i="20734" l="1"/>
  <c r="I64" i="20734"/>
  <c r="I18" i="20734"/>
  <c r="I19" i="20734"/>
  <c r="I86" i="20734"/>
  <c r="H120" i="20734" l="1"/>
  <c r="H122" i="20734"/>
  <c r="H124" i="20734"/>
  <c r="F120" i="20734"/>
  <c r="F122" i="20734"/>
  <c r="F124" i="20734"/>
  <c r="H74" i="20734"/>
  <c r="H76" i="20734"/>
  <c r="H77" i="20734"/>
  <c r="H82" i="20734"/>
  <c r="H87" i="20734"/>
  <c r="H88" i="20734"/>
  <c r="H91" i="20734"/>
  <c r="H93" i="20734"/>
  <c r="H96" i="20734"/>
  <c r="H97" i="20734"/>
  <c r="H80" i="20734"/>
  <c r="H98" i="20734"/>
  <c r="H99" i="20734"/>
  <c r="F74" i="20734"/>
  <c r="F76" i="20734"/>
  <c r="F77" i="20734"/>
  <c r="F82" i="20734"/>
  <c r="F87" i="20734"/>
  <c r="F88" i="20734"/>
  <c r="F91" i="20734"/>
  <c r="F93" i="20734"/>
  <c r="F96" i="20734"/>
  <c r="F97" i="20734"/>
  <c r="F80" i="20734"/>
  <c r="F98" i="20734"/>
  <c r="F99" i="20734"/>
  <c r="H69" i="20734"/>
  <c r="H70" i="20734"/>
  <c r="F69" i="20734"/>
  <c r="F70" i="20734"/>
  <c r="H68" i="20734"/>
  <c r="F68" i="20734"/>
  <c r="H42" i="20734"/>
  <c r="H43" i="20734"/>
  <c r="H45" i="20734"/>
  <c r="H44" i="20734"/>
  <c r="H46" i="20734"/>
  <c r="H47" i="20734"/>
  <c r="H48" i="20734"/>
  <c r="H49" i="20734"/>
  <c r="H53" i="20734"/>
  <c r="H54" i="20734"/>
  <c r="H55" i="20734"/>
  <c r="H58" i="20734"/>
  <c r="H59" i="20734"/>
  <c r="H60" i="20734"/>
  <c r="F42" i="20734"/>
  <c r="F43" i="20734"/>
  <c r="F45" i="20734"/>
  <c r="F44" i="20734"/>
  <c r="F46" i="20734"/>
  <c r="F47" i="20734"/>
  <c r="F48" i="20734"/>
  <c r="F49" i="20734"/>
  <c r="F53" i="20734"/>
  <c r="F54" i="20734"/>
  <c r="F55" i="20734"/>
  <c r="F58" i="20734"/>
  <c r="F59" i="20734"/>
  <c r="F60" i="20734"/>
  <c r="H30" i="20734"/>
  <c r="H31" i="20734"/>
  <c r="H35" i="20734"/>
  <c r="H36" i="20734"/>
  <c r="H37" i="20734"/>
  <c r="F30" i="20734"/>
  <c r="F31" i="20734"/>
  <c r="F35" i="20734"/>
  <c r="F36" i="20734"/>
  <c r="F37" i="20734"/>
  <c r="H29" i="20734"/>
  <c r="F29" i="20734"/>
  <c r="H20" i="20734"/>
  <c r="H24" i="20734"/>
  <c r="H17" i="20734"/>
  <c r="H26" i="20734"/>
  <c r="F20" i="20734"/>
  <c r="F24" i="20734"/>
  <c r="F17" i="20734"/>
  <c r="F26" i="20734"/>
  <c r="H16" i="20734"/>
  <c r="F16" i="20734"/>
  <c r="H12" i="20734"/>
  <c r="H13" i="20734"/>
  <c r="F12" i="20734"/>
  <c r="F13" i="20734"/>
  <c r="H11" i="20734"/>
  <c r="F11" i="20734"/>
  <c r="I98" i="20734" l="1"/>
  <c r="I97" i="20734"/>
  <c r="I91" i="20734"/>
  <c r="I76" i="20734"/>
  <c r="I35" i="20734"/>
  <c r="I30" i="20734"/>
  <c r="I53" i="20734"/>
  <c r="I26" i="20734"/>
  <c r="I17" i="20734"/>
  <c r="I24" i="20734"/>
  <c r="I31" i="20734"/>
  <c r="I124" i="20734"/>
  <c r="I120" i="20734"/>
  <c r="I99" i="20734"/>
  <c r="I58" i="20734"/>
  <c r="I48" i="20734"/>
  <c r="I44" i="20734"/>
  <c r="I11" i="20734"/>
  <c r="I29" i="20734"/>
  <c r="I12" i="20734"/>
  <c r="I36" i="20734"/>
  <c r="I96" i="20734"/>
  <c r="I88" i="20734"/>
  <c r="I82" i="20734"/>
  <c r="I74" i="20734"/>
  <c r="I37" i="20734"/>
  <c r="I60" i="20734"/>
  <c r="I55" i="20734"/>
  <c r="I87" i="20734"/>
  <c r="I122" i="20734"/>
  <c r="I16" i="20734"/>
  <c r="I68" i="20734"/>
  <c r="I13" i="20734"/>
  <c r="I46" i="20734"/>
  <c r="I20" i="20734"/>
  <c r="I42" i="20734"/>
  <c r="I80" i="20734"/>
  <c r="I93" i="20734"/>
  <c r="I77" i="20734"/>
  <c r="I47" i="20734"/>
  <c r="I70" i="20734"/>
  <c r="I59" i="20734"/>
  <c r="I54" i="20734"/>
  <c r="I49" i="20734"/>
  <c r="I43" i="20734"/>
  <c r="I69" i="20734"/>
  <c r="I45" i="20734"/>
  <c r="J67" i="20734"/>
  <c r="I27" i="20734" l="1"/>
  <c r="I72" i="20734"/>
  <c r="I38" i="20734"/>
  <c r="I100" i="20734"/>
  <c r="I14" i="20734"/>
  <c r="I66" i="20734"/>
  <c r="I125" i="20734"/>
  <c r="H127" i="20734" l="1"/>
</calcChain>
</file>

<file path=xl/sharedStrings.xml><?xml version="1.0" encoding="utf-8"?>
<sst xmlns="http://schemas.openxmlformats.org/spreadsheetml/2006/main" count="239" uniqueCount="141">
  <si>
    <t>ИТОГО по смете:</t>
  </si>
  <si>
    <t xml:space="preserve">Наименование работ </t>
  </si>
  <si>
    <t>Един. изм.</t>
  </si>
  <si>
    <t>Объем работ</t>
  </si>
  <si>
    <t>Стоимость работ (включая НДС) в рублях.</t>
  </si>
  <si>
    <t>Всего стоимость работ и материалов</t>
  </si>
  <si>
    <t>единицы</t>
  </si>
  <si>
    <t>итого материал</t>
  </si>
  <si>
    <t>итого работа</t>
  </si>
  <si>
    <t xml:space="preserve">№  
п./п.  </t>
  </si>
  <si>
    <t>Стоимость материалов и оборудования (включая НДС) в рублях</t>
  </si>
  <si>
    <t>(типовая форма)</t>
  </si>
  <si>
    <t>В т.ч. НДС-20%</t>
  </si>
  <si>
    <t>к Договору подряда № ________</t>
  </si>
  <si>
    <t>Демонтажные работы</t>
  </si>
  <si>
    <t>Отделочные работы</t>
  </si>
  <si>
    <t>Комментарий Заказчика</t>
  </si>
  <si>
    <t>Комментарий Подрядчика</t>
  </si>
  <si>
    <t>Общие проектные работы</t>
  </si>
  <si>
    <t>компл</t>
  </si>
  <si>
    <t>Проект ЭОМ</t>
  </si>
  <si>
    <t>Проект ОВиК</t>
  </si>
  <si>
    <t>Итого по разделу</t>
  </si>
  <si>
    <t>м2</t>
  </si>
  <si>
    <t xml:space="preserve">Демонтаж существующих одностворчатых дверей </t>
  </si>
  <si>
    <t>шт</t>
  </si>
  <si>
    <t>м.п</t>
  </si>
  <si>
    <t xml:space="preserve">Демонтаж перегородок из ГКЛ </t>
  </si>
  <si>
    <t>Устройство ПВХ плинтусов в цвет напольного покрытия (ламинат, линолеум)</t>
  </si>
  <si>
    <t>м.п.</t>
  </si>
  <si>
    <t>компл.</t>
  </si>
  <si>
    <t>Устройство ОВиК</t>
  </si>
  <si>
    <t>Устройство ЭОМ</t>
  </si>
  <si>
    <t>Прочие работы</t>
  </si>
  <si>
    <t>Устройство СКС</t>
  </si>
  <si>
    <t>Монтаж и подключение электрического щита с наполнением (автоматическими выключателями)</t>
  </si>
  <si>
    <t>Установка реле времени для автоматического включения рекламы (Таймер электронный астрономический суточный ТЭ-АС или аналог). На группу вывеска, реклама, лайт-боксы</t>
  </si>
  <si>
    <t>Монтаж кабель ВВГнг-ls 3x2.5 мм для розеточных групп</t>
  </si>
  <si>
    <t>Монтаж светильников светодиодных 36w 595х595х19 4500K 2900Лм призма IP40 в подвесной потолок</t>
  </si>
  <si>
    <t>Монтаж светильник круглый в потолок Arlight SP-TOR-TB400SB-25W 4000K или Artlight ART-SROUND 40 4000K.</t>
  </si>
  <si>
    <t>Монтаж кабеля для наружной рекламы</t>
  </si>
  <si>
    <t>Проведение комплекса замеров (лаборатория)</t>
  </si>
  <si>
    <t>Подготовка исполнительной документации</t>
  </si>
  <si>
    <t>Строительные работы</t>
  </si>
  <si>
    <t>Требования к качеству выполняемых работ - по нормам СНиП (там, где требуется качество лучше, чем в СНиП, требования и допуски формулируются отдельно). В графе "Материалы" указана стоимость материалов с доставкой на объект. На материалы должны быть учтены все запасы, отходы, нахлесты и т.д. согласно СНиП. В графе "Работы" указаны: итоговая стоимость работ с учетом оплаты труда рабочим, ИТР, руководству состава компании в т.ч. и в ночное время, доставки работников на объект, их проживание вне объекта, охраны объекта и находящихся на нем материалов и оборудования, временной защиты конструкций, оборудования и отделываемых поверхностей от порчи, кажддневная уборка, выгрузка-погрузка и переноска строительных материалов, монтаж-демонтаж подмостей, оплаты устройства временного электро (водо)снабжения, канализования, мероприятий по обеспечению на объекте необходимых мер по противопожарной безопасности и безопасности труда, спецодежды, устройства временных бытовых помещений для строителей, затраты на временную мебель, связь, интернет. В этой же графе учтены необходимое налогооблажение при оплате материалов и работ по б.н. расчету и сметная прибыль подрядчика, оформление исполнительной документации. Все перечисленное оговаривается и согласовывается на весь период комплексного ремонта по строительно-монтажным, отделочным работам и устройству инжененрных сетей.</t>
  </si>
  <si>
    <t>Вывоз строительного мусора, с выносом и погрузкой</t>
  </si>
  <si>
    <t>Устройство Н-образного усиления из трубы профильной 50х50х4мм вокруг дверей (внутри перегородки с фиксацией к перекрытию и полу, с покраской. С зашивкой поверхности ГКЛ</t>
  </si>
  <si>
    <t>Монтаж подвесного потолка типа Армстронг "Байкал", разм. 600х600мм. Подвесная система каркаса: Т-24. Цвет: белый.</t>
  </si>
  <si>
    <t>Укладка плиточного линолиума ПВХ Project floors Loose-Lay PW 1250-55 или ламинат Kronospan Castello, 32 класс, Дуб Каталония (Арт. 147278), раскладка со сдвигом на 20% по длинной стороне
(пом. Директора, переговорная)</t>
  </si>
  <si>
    <t>Устройство напольного покрытия из керамогранита Керама Марацци DD600500R Stone серый темный 600х600, на плиточном клее, с затиркой швов.
(пом.: тамбур, Операционный зал, Кабина клиента)</t>
  </si>
  <si>
    <t>от "_____" ___________ 2020 г.</t>
  </si>
  <si>
    <t>Установка и расключение распаячной коробки</t>
  </si>
  <si>
    <t>Устройство кабель-канала 80х60мм для монтажа розеток под столами, в комплекте с заглушками, углами и соединителями</t>
  </si>
  <si>
    <t xml:space="preserve">Изготовление и монтаж плинтуса из керамогранита Н=65мм с затиркой швов, шпаклёвкой и окраской примыканий к стене </t>
  </si>
  <si>
    <t>шт.</t>
  </si>
  <si>
    <t>Демонтаж плинтуса керамического (сапожка)</t>
  </si>
  <si>
    <t>Демонтаж перегородок из AL профиля</t>
  </si>
  <si>
    <t>Монтаж закладных деталей для блоков кондиционирования и LCD панелей  фанерой 10 мм, не менее 1.5*0.6 м</t>
  </si>
  <si>
    <t xml:space="preserve">Оклейка стен, колон и ниш, включая оконные и дверные откосы, армирующим шпатлёвку стеклохолстом "паутинка" </t>
  </si>
  <si>
    <t xml:space="preserve">Шпаклевка поверхностей стен, колон и ниш, включая оконные и дверные откосы, "под покраску" </t>
  </si>
  <si>
    <t>Шпаклевка поверхностей стен, колон и ниш, включая оконные и дверные откосы, под оклейку стеклохолстом "паутинка", для армирования шпатлевки. На углы монтируется малярный уголок.</t>
  </si>
  <si>
    <t>Шпаклевка поверхностей подвесного потолка из ГКЛ, под оклейку стеклохолстом "паутинка", для армирования шпатлевки.</t>
  </si>
  <si>
    <t xml:space="preserve">Оклейка поверхности подвесного потолка из ГКЛ , армирующим шпатлёвку стеклохолстом "паутинка" </t>
  </si>
  <si>
    <t xml:space="preserve">Шпаклевка поверхности подвесного потолка из ГКЛ, "под покраску" </t>
  </si>
  <si>
    <t>Демонтаж существующего подвесного потолка</t>
  </si>
  <si>
    <t>Демонтаж существующего напольного покрытия</t>
  </si>
  <si>
    <t>Устройство ревизионных люков</t>
  </si>
  <si>
    <t>Устройство отверстий в стенах и перекрытиях, с монтажом гильз для электропроводки</t>
  </si>
  <si>
    <t>Монтаж кабель ВВГнг-ls 3x1.5 мм для освещения, аварийного освещения, для системы лайтбоксов в окна</t>
  </si>
  <si>
    <r>
      <t xml:space="preserve">Монтаж и подключение </t>
    </r>
    <r>
      <rPr>
        <b/>
        <sz val="9"/>
        <rFont val="Times New Roman"/>
        <family val="1"/>
        <charset val="204"/>
      </rPr>
      <t>выключателя</t>
    </r>
    <r>
      <rPr>
        <sz val="9"/>
        <rFont val="Times New Roman"/>
        <family val="1"/>
        <charset val="204"/>
      </rPr>
      <t xml:space="preserve"> Legrand серия Valena или Etika цвет белый (в компл. рамка, суппорт, уст. коробка и пр.)</t>
    </r>
  </si>
  <si>
    <r>
      <t xml:space="preserve">Монтаж и подключение силовой </t>
    </r>
    <r>
      <rPr>
        <b/>
        <sz val="9"/>
        <rFont val="Times New Roman"/>
        <family val="1"/>
        <charset val="204"/>
      </rPr>
      <t>розетки</t>
    </r>
    <r>
      <rPr>
        <sz val="9"/>
        <rFont val="Times New Roman"/>
        <family val="1"/>
        <charset val="204"/>
      </rPr>
      <t xml:space="preserve"> Legrand серия Valena или Etika цвет белый (в компл. рамка, суппорт, уст. коробка и пр.)</t>
    </r>
  </si>
  <si>
    <t>Монтаж кабель ВВГнг-ls 5x16 мм питающий кабель до ВРУ, с подключением</t>
  </si>
  <si>
    <t>Монтаж подрозетников (для розеток и выключателей)</t>
  </si>
  <si>
    <t>Клининг</t>
  </si>
  <si>
    <t>Установка приточно-вытяжных решеток/анемостатов</t>
  </si>
  <si>
    <t>Штробление пола от стены до установочного изделия  с обратной заделкой.  (все коммуникации скрытой прокладки)</t>
  </si>
  <si>
    <t>Штробление стен от потолка (пола) до установочного изделия (выключатель, розетка и т.д.) с обратной заделкой. (все коммуникации скрытой прокладки)</t>
  </si>
  <si>
    <t>Монтаж ПНД трубы гладкой д32 под силовые кабели в полу (все коммуникации скрытой прокладки)</t>
  </si>
  <si>
    <t>Устройство наливного пола для компенсации перепада покрытий линолиум/плитка (пом. Директора, переговорка)</t>
  </si>
  <si>
    <r>
      <t xml:space="preserve">Устройство перегородки до плит перекрытия, по системе "КНАУФ", толщиной 125мм из </t>
    </r>
    <r>
      <rPr>
        <b/>
        <sz val="9"/>
        <rFont val="Times New Roman"/>
        <family val="1"/>
        <charset val="204"/>
      </rPr>
      <t>ГКЛ</t>
    </r>
    <r>
      <rPr>
        <sz val="9"/>
        <rFont val="Times New Roman"/>
        <family val="1"/>
        <charset val="204"/>
      </rPr>
      <t xml:space="preserve"> (12мм, в два слоя с каждой стороны) по металлическому каркасу 75мм(шаг стоек 600мм) со звукоизоляцией из минплиты.
(ГКЛ-ГКЛ-профиль-утеплитель-ГКЛ-ГКЛ)</t>
    </r>
  </si>
  <si>
    <r>
      <t>Устройство подвесного потолка из листов</t>
    </r>
    <r>
      <rPr>
        <b/>
        <sz val="9"/>
        <rFont val="Times New Roman"/>
        <family val="1"/>
        <charset val="204"/>
      </rPr>
      <t xml:space="preserve"> ГКЛ</t>
    </r>
    <r>
      <rPr>
        <sz val="9"/>
        <rFont val="Times New Roman"/>
        <family val="1"/>
        <charset val="204"/>
      </rPr>
      <t xml:space="preserve"> по мет. каркасу, с учетом зашивки коробов вентиляции. </t>
    </r>
  </si>
  <si>
    <r>
      <t xml:space="preserve">Окраска поверхностей подвесного потолка из ГКЛ,  за 2 раза, высокачественной краской, цвет белый </t>
    </r>
    <r>
      <rPr>
        <b/>
        <sz val="9"/>
        <rFont val="Times New Roman"/>
        <family val="1"/>
        <charset val="204"/>
      </rPr>
      <t>Ral 9016</t>
    </r>
  </si>
  <si>
    <t>Устройство дверных ограничителей. Стопор дверной Apecs DS-0013-AB, металл цвет Никель</t>
  </si>
  <si>
    <t xml:space="preserve">Устройство декоративных коробов системы отопления, канализации, водопровода. </t>
  </si>
  <si>
    <t>Проект СКС</t>
  </si>
  <si>
    <t>Демонтаж светильников</t>
  </si>
  <si>
    <r>
      <t xml:space="preserve">Устройство перегородки до плит перекрытия, по системе "КНАУФ", толщиной 125мм из </t>
    </r>
    <r>
      <rPr>
        <b/>
        <sz val="9"/>
        <rFont val="Times New Roman"/>
        <family val="1"/>
        <charset val="204"/>
      </rPr>
      <t>ГКЛО</t>
    </r>
    <r>
      <rPr>
        <sz val="9"/>
        <rFont val="Times New Roman"/>
        <family val="1"/>
        <charset val="204"/>
      </rPr>
      <t xml:space="preserve"> (12мм, в два слоя с каждой стороны) по металлическому каркасу 75мм(шаг стоек 600мм) со звукоизоляцией из минплиты.
(ГКЛО-ГКЛО-профиль-утеплитель-ГКЛО-ГКЛО)
С пределом огнестойкости не менее EI45 </t>
    </r>
  </si>
  <si>
    <t>Ремонт/восстановление существующих стен и перегородок, после демонтажных работ</t>
  </si>
  <si>
    <r>
      <t xml:space="preserve">Устройство </t>
    </r>
    <r>
      <rPr>
        <b/>
        <sz val="9"/>
        <rFont val="Times New Roman"/>
        <family val="1"/>
        <charset val="204"/>
      </rPr>
      <t>усиленной</t>
    </r>
    <r>
      <rPr>
        <sz val="9"/>
        <rFont val="Times New Roman"/>
        <family val="1"/>
        <charset val="204"/>
      </rPr>
      <t xml:space="preserve"> перегородки до плит перекрытия, по системе "КНАУФ", толщиной 125мм из </t>
    </r>
    <r>
      <rPr>
        <b/>
        <sz val="9"/>
        <rFont val="Times New Roman"/>
        <family val="1"/>
        <charset val="204"/>
      </rPr>
      <t>ГКЛ</t>
    </r>
    <r>
      <rPr>
        <sz val="9"/>
        <rFont val="Times New Roman"/>
        <family val="1"/>
        <charset val="204"/>
      </rPr>
      <t xml:space="preserve"> (12мм, в два слоя с каждой стороны) по металлическому каркасу 75мм(шаг стоек </t>
    </r>
    <r>
      <rPr>
        <b/>
        <sz val="9"/>
        <rFont val="Times New Roman"/>
        <family val="1"/>
        <charset val="204"/>
      </rPr>
      <t>400мм</t>
    </r>
    <r>
      <rPr>
        <sz val="9"/>
        <rFont val="Times New Roman"/>
        <family val="1"/>
        <charset val="204"/>
      </rPr>
      <t>) со звукоизоляцией из минплиты, усиление внутри перегородки из сетки сварной 100х100х4 мм..
(ГКЛ-ГКЛ-профиль-утеплитель-сетка сварная-ГКЛ-ГКЛ)</t>
    </r>
  </si>
  <si>
    <t>Демонтаж тепловых излучателей (с сохранением), с последующим монтажом и подключением.</t>
  </si>
  <si>
    <t>Демонтажные работы по электрике (провода, кабель-каналы, розетки, выключатели и т.д.)</t>
  </si>
  <si>
    <t>Демонтаж решеток радиаторов отопления (с сохранением), с последующей покраской в цвет стен и монтажом.</t>
  </si>
  <si>
    <t xml:space="preserve">Демонтаж вентиляционных решеток в подвесном потолке </t>
  </si>
  <si>
    <t>Устройство напольного покрытия из керамогранита Эстима МР02 (возможна замена на керамогранит 300х300, 450х450 соль-перец), на плиточном клее, с затиркой швов.
(пом.: подсобное помещение)</t>
  </si>
  <si>
    <t>Устройство коммерческого линолеума Tarkett Accenzt Mineral AS 100007
(пом.: Сейфовая)</t>
  </si>
  <si>
    <t>Устройство рулонных штор на окна (тканевые белые)</t>
  </si>
  <si>
    <t>Перенос существующего внутреннего блока потолочной кассетной системы кондиционирования, (с учетом наращивания межблочных проводов и фреоновых трасс и дренажа), с пуско-наладочными работами</t>
  </si>
  <si>
    <r>
      <t xml:space="preserve">Окраска стен, колон и ниш, , включая оконные и дверные откосы, за 2 раза, </t>
    </r>
    <r>
      <rPr>
        <b/>
        <sz val="9"/>
        <rFont val="Times New Roman"/>
        <family val="1"/>
        <charset val="204"/>
      </rPr>
      <t>цвет белый Ral 9016</t>
    </r>
  </si>
  <si>
    <r>
      <t xml:space="preserve">Окраска стен, колон и ниш, включая оконные и дверные откосы, за 2 раза, </t>
    </r>
    <r>
      <rPr>
        <b/>
        <sz val="9"/>
        <rFont val="Times New Roman"/>
        <family val="1"/>
        <charset val="204"/>
      </rPr>
      <t>цвет красный Ral 3020</t>
    </r>
  </si>
  <si>
    <r>
      <t xml:space="preserve">Окраска стен, колон и ниш, , включая оконные и дверные откосы, за 2 раза, </t>
    </r>
    <r>
      <rPr>
        <b/>
        <sz val="9"/>
        <rFont val="Times New Roman"/>
        <family val="1"/>
        <charset val="204"/>
      </rPr>
      <t>цвет серый Ral 7012</t>
    </r>
  </si>
  <si>
    <t>Изготовление и монтаж декоративных реечных элементов на стену офиса. Рейка ширина 65мм, высота 25мм, шаг 35мм. Цвет дуб Небраска натуральный, ЛДСП (EGGER H3331 ST10)</t>
  </si>
  <si>
    <t>Модернизация сущ. электрического щита с наполнением (автоматическими выключателями)</t>
  </si>
  <si>
    <t>комплекс</t>
  </si>
  <si>
    <t>комплект</t>
  </si>
  <si>
    <t>Монтаж прожектора встраиваемого в шинопровод Arlight LGDGERA-4TR-R55-10W Day</t>
  </si>
  <si>
    <t>Монтаж шинопровода,цв.  черный, Artlight</t>
  </si>
  <si>
    <t>Монтаж воздуховодов гибких шумоизолированных ф=200мм</t>
  </si>
  <si>
    <t xml:space="preserve">Счетчик электроэнергии </t>
  </si>
  <si>
    <t xml:space="preserve">Монтаж и затягивание кабеля в гофру ПВХ </t>
  </si>
  <si>
    <t>Прокладка трубы ПВХ гофрированной</t>
  </si>
  <si>
    <t>Монтаж кабель-канала 105х50</t>
  </si>
  <si>
    <t xml:space="preserve">Кабель силовой ВВГнг(А)-FRLS 3x1,5 </t>
  </si>
  <si>
    <t>Кабель силовой ВВГнг(А)-LS 5*2,5</t>
  </si>
  <si>
    <t>Провод ПуГВ 1*6</t>
  </si>
  <si>
    <t xml:space="preserve">шт. </t>
  </si>
  <si>
    <t xml:space="preserve">Монтаж розеток RJ-45 (столы операционистов) </t>
  </si>
  <si>
    <t>Кабеля UTP в гофре трубе</t>
  </si>
  <si>
    <t>Расшивка патч-панелей</t>
  </si>
  <si>
    <t>линий</t>
  </si>
  <si>
    <t>Монтажный комплект</t>
  </si>
  <si>
    <t>Пуско-наладочные работы</t>
  </si>
  <si>
    <t>Тестирование СКС на категорию</t>
  </si>
  <si>
    <t>копмл</t>
  </si>
  <si>
    <t>Шкаф телекоммуникационный настенный 19" 12u 600x600x635mm (шхгхв) дверь стекло</t>
  </si>
  <si>
    <t>Патч-панель 19" (1u), 24 порта rj-45, категория 5e</t>
  </si>
  <si>
    <t>Блок евророзеток для 19" шкафов, горизонтальный, 6 розеток, фильтр, 16 a, выключатель, шнур 2м</t>
  </si>
  <si>
    <t>Патч-корд u/utp, категория 5е, 2xrj45/8p8c, неэкранированный, серый, lszh, 0.3м</t>
  </si>
  <si>
    <t>Патч-корд u/utp, категория 5е, 2xrj45/8p8c, неэкранированный, серый, lszh, 2м</t>
  </si>
  <si>
    <t>Патч-корд u/utp, категория 5е, 2xrj45/8p8c, неэкранированный, серый, lszh, 3м</t>
  </si>
  <si>
    <t>Транспортные, накладные расходы, эксплуатация электроинструмента и механизмов, расходные материалы</t>
  </si>
  <si>
    <t xml:space="preserve">Стяжка пола до 50 мм, с армированием сеткой ячейкой 100х100мм, толщина прутка 5мм </t>
  </si>
  <si>
    <t>Грунтовка поверхности стен, колон и ниш, включая оконные и дверные откосы. После каждого отделочного слоя.</t>
  </si>
  <si>
    <t>Грунтовка поверхности потолка. После каждого отделочного слоя.</t>
  </si>
  <si>
    <t>Перенос радиатора отопления с подключением.</t>
  </si>
  <si>
    <t>Монтаж стеклянной межкомнатной двери в алюминиевой Z-образной коробке 1000х2100, поверхность стеклянных дверей прозрачная матовая(обработана пескоструем или полностью закатывается траслюцентной светлой плёнкой с матовым эффектом Oracal 8510-090), с замком, нажимной ручкой, доводчиком, фурнитурой. 
(пом.: кабинет директора)</t>
  </si>
  <si>
    <t xml:space="preserve">Монтаж металлической противопожарной двери (глухая EI60), размер полотна 1000*2100., полотно гладкое, цвет-серый, в комплекте с мотажом стандартного замка (ключ-вертушка), нажимной ручкой, фурнитурой, наличниками и доводчиком. 
(Сертификат на дверь передать заказчику) </t>
  </si>
  <si>
    <t>Монтаж металлической двери, бронированная 2 класс устойчивости к взлому, Бр2 класс по пулестойкости, с двумя механическими замками, защелкой и доводчиком, полотно не менее 1000*2100, крашенной порошковым методом в серый цвет RAL 9006. (Сейфовая)</t>
  </si>
  <si>
    <t>Сверление отверстия в наружной стене</t>
  </si>
  <si>
    <t>Сметный расчет на выполнения комплекса ремонтных работ на объекте ОАО "МТС-Банк" по адресу: г. Москва, Дмитровское шоссе, д.16, корп.2</t>
  </si>
  <si>
    <t>Спецификация форма КП</t>
  </si>
  <si>
    <t>Приложение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</si>
</sst>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0.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13" fillId="0" borderId="0"/>
  </cellStyleXfs>
  <cellXfs count="109">
    <xf numFmtId="0" fontId="0" fillId="0" borderId="0" xfId="0"/>
    <xf numFmtId="0" fontId="3" fillId="0" borderId="0" xfId="0" applyFont="1" applyAlignment="1">
      <alignment wrapText="1"/>
    </xf>
    <xf numFmtId="4" fontId="6" fillId="2" borderId="6" xfId="0" applyNumberFormat="1" applyFont="1" applyFill="1" applyBorder="1" applyAlignment="1" applyProtection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3" fillId="0" borderId="0" xfId="0" applyFont="1"/>
    <xf numFmtId="4" fontId="6" fillId="2" borderId="15" xfId="0" applyNumberFormat="1" applyFont="1" applyFill="1" applyBorder="1" applyAlignment="1" applyProtection="1">
      <alignment horizontal="center" vertical="center" wrapText="1"/>
    </xf>
    <xf numFmtId="4" fontId="7" fillId="2" borderId="16" xfId="0" applyNumberFormat="1" applyFont="1" applyFill="1" applyBorder="1" applyAlignment="1">
      <alignment horizontal="center" vertical="center"/>
    </xf>
    <xf numFmtId="164" fontId="3" fillId="0" borderId="3" xfId="2" applyFont="1" applyFill="1" applyBorder="1" applyAlignment="1" applyProtection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64" fontId="3" fillId="4" borderId="1" xfId="2" applyFont="1" applyFill="1" applyBorder="1" applyAlignment="1">
      <alignment horizontal="right" vertical="center" wrapText="1"/>
    </xf>
    <xf numFmtId="164" fontId="3" fillId="0" borderId="1" xfId="2" applyFont="1" applyBorder="1" applyAlignment="1">
      <alignment horizontal="right" vertical="center" wrapText="1"/>
    </xf>
    <xf numFmtId="164" fontId="3" fillId="0" borderId="11" xfId="2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/>
    </xf>
    <xf numFmtId="164" fontId="4" fillId="0" borderId="11" xfId="2" applyFont="1" applyFill="1" applyBorder="1" applyAlignment="1">
      <alignment horizontal="right" vertical="center" wrapText="1"/>
    </xf>
    <xf numFmtId="164" fontId="4" fillId="2" borderId="3" xfId="2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 applyProtection="1">
      <alignment horizontal="right"/>
    </xf>
    <xf numFmtId="164" fontId="4" fillId="0" borderId="3" xfId="2" applyFont="1" applyFill="1" applyBorder="1" applyAlignment="1" applyProtection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4" fillId="0" borderId="3" xfId="2" applyFont="1" applyBorder="1" applyAlignment="1">
      <alignment horizontal="right" vertical="center" wrapText="1"/>
    </xf>
    <xf numFmtId="0" fontId="4" fillId="0" borderId="0" xfId="0" applyFont="1"/>
    <xf numFmtId="0" fontId="3" fillId="0" borderId="0" xfId="0" applyNumberFormat="1" applyFont="1" applyFill="1" applyBorder="1" applyAlignment="1" applyProtection="1">
      <alignment horizontal="right"/>
    </xf>
    <xf numFmtId="0" fontId="3" fillId="0" borderId="0" xfId="0" applyFont="1" applyBorder="1" applyAlignment="1">
      <alignment horizontal="center" vertical="center" wrapText="1"/>
    </xf>
    <xf numFmtId="164" fontId="4" fillId="0" borderId="16" xfId="2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165" fontId="3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49" fontId="6" fillId="0" borderId="0" xfId="0" applyNumberFormat="1" applyFont="1" applyBorder="1" applyAlignment="1">
      <alignment horizontal="left" vertical="top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right" wrapText="1"/>
    </xf>
    <xf numFmtId="164" fontId="4" fillId="0" borderId="29" xfId="2" applyFont="1" applyBorder="1" applyAlignment="1">
      <alignment horizontal="right" vertical="center" wrapText="1"/>
    </xf>
    <xf numFmtId="0" fontId="3" fillId="0" borderId="30" xfId="0" applyFont="1" applyBorder="1" applyAlignment="1">
      <alignment horizontal="center" vertical="center"/>
    </xf>
    <xf numFmtId="164" fontId="3" fillId="4" borderId="31" xfId="2" applyFont="1" applyFill="1" applyBorder="1" applyAlignment="1">
      <alignment horizontal="right" vertical="center" wrapText="1"/>
    </xf>
    <xf numFmtId="164" fontId="3" fillId="0" borderId="31" xfId="2" applyFont="1" applyBorder="1" applyAlignment="1">
      <alignment horizontal="right" vertical="center" wrapText="1"/>
    </xf>
    <xf numFmtId="164" fontId="3" fillId="0" borderId="32" xfId="2" applyFont="1" applyBorder="1" applyAlignment="1">
      <alignment horizontal="right" vertical="center" wrapText="1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 wrapText="1"/>
    </xf>
    <xf numFmtId="164" fontId="4" fillId="0" borderId="29" xfId="2" applyFont="1" applyFill="1" applyBorder="1" applyAlignment="1">
      <alignment horizontal="right" vertical="center" wrapText="1"/>
    </xf>
    <xf numFmtId="2" fontId="3" fillId="0" borderId="3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3" fillId="0" borderId="3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4" fillId="0" borderId="1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164" fontId="4" fillId="0" borderId="23" xfId="2" applyFont="1" applyBorder="1" applyAlignment="1">
      <alignment horizontal="center" vertical="center" wrapText="1"/>
    </xf>
    <xf numFmtId="164" fontId="4" fillId="0" borderId="13" xfId="2" applyFont="1" applyBorder="1" applyAlignment="1">
      <alignment horizontal="center" vertical="center" wrapText="1"/>
    </xf>
    <xf numFmtId="164" fontId="4" fillId="0" borderId="24" xfId="2" applyFont="1" applyBorder="1" applyAlignment="1">
      <alignment horizontal="center" vertical="center" wrapText="1"/>
    </xf>
    <xf numFmtId="164" fontId="4" fillId="0" borderId="25" xfId="2" applyFont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right" vertical="center" wrapText="1"/>
    </xf>
    <xf numFmtId="0" fontId="4" fillId="0" borderId="27" xfId="0" applyFont="1" applyFill="1" applyBorder="1" applyAlignment="1">
      <alignment horizontal="right" vertical="center" wrapText="1"/>
    </xf>
    <xf numFmtId="0" fontId="4" fillId="0" borderId="28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right" vertical="center" wrapText="1"/>
    </xf>
    <xf numFmtId="0" fontId="4" fillId="0" borderId="21" xfId="0" applyFont="1" applyFill="1" applyBorder="1" applyAlignment="1">
      <alignment horizontal="right" vertical="center" wrapText="1"/>
    </xf>
    <xf numFmtId="0" fontId="4" fillId="0" borderId="22" xfId="0" applyFont="1" applyFill="1" applyBorder="1" applyAlignment="1">
      <alignment horizontal="right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</cellXfs>
  <cellStyles count="4">
    <cellStyle name="Normal_Комм предложение ПОДОЛЬСКНЕФТЕПРОДУКТ" xfId="1"/>
    <cellStyle name="Обычный" xfId="0" builtinId="0"/>
    <cellStyle name="Обычный 15" xfId="3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704023</xdr:colOff>
      <xdr:row>131</xdr:row>
      <xdr:rowOff>8282</xdr:rowOff>
    </xdr:from>
    <xdr:to>
      <xdr:col>8</xdr:col>
      <xdr:colOff>430697</xdr:colOff>
      <xdr:row>136</xdr:row>
      <xdr:rowOff>99392</xdr:rowOff>
    </xdr:to>
    <xdr:sp macro="" textlink="">
      <xdr:nvSpPr>
        <xdr:cNvPr id="2" name="TextBox 1"/>
        <xdr:cNvSpPr txBox="1">
          <a:spLocks noChangeArrowheads="1"/>
        </xdr:cNvSpPr>
      </xdr:nvSpPr>
      <xdr:spPr bwMode="auto">
        <a:xfrm>
          <a:off x="4994414" y="11214652"/>
          <a:ext cx="2145196" cy="88624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endParaRPr lang="ru-RU" sz="9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8283</xdr:colOff>
      <xdr:row>131</xdr:row>
      <xdr:rowOff>8283</xdr:rowOff>
    </xdr:from>
    <xdr:to>
      <xdr:col>1</xdr:col>
      <xdr:colOff>2341908</xdr:colOff>
      <xdr:row>136</xdr:row>
      <xdr:rowOff>49697</xdr:rowOff>
    </xdr:to>
    <xdr:sp macro="" textlink="">
      <xdr:nvSpPr>
        <xdr:cNvPr id="3" name="TextBox 3"/>
        <xdr:cNvSpPr txBox="1">
          <a:spLocks noChangeArrowheads="1"/>
        </xdr:cNvSpPr>
      </xdr:nvSpPr>
      <xdr:spPr bwMode="auto">
        <a:xfrm>
          <a:off x="323022" y="5897218"/>
          <a:ext cx="2333625" cy="836544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Генподрядчик: ООО "                     "</a:t>
          </a:r>
        </a:p>
        <a:p>
          <a:pPr rtl="0"/>
          <a:r>
            <a:rPr lang="ru-RU" sz="900" b="0" i="0" u="none" strike="noStrike" baseline="0">
              <a:solidFill>
                <a:srgbClr val="000000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</a:p>
        <a:p>
          <a:pPr rtl="0"/>
          <a:endParaRPr lang="ru-RU" sz="900" b="0" i="0" u="none" strike="noStrike" baseline="0">
            <a:solidFill>
              <a:srgbClr val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rtl="0"/>
          <a:endParaRPr lang="ru-RU" sz="900" b="0" i="0" u="none" strike="noStrike" baseline="0">
            <a:solidFill>
              <a:srgbClr val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rtl="0"/>
          <a:endParaRPr lang="ru-RU" sz="900" b="0" i="0" u="none" strike="noStrike" baseline="0">
            <a:solidFill>
              <a:srgbClr val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rtl="0"/>
          <a:r>
            <a:rPr lang="ru-RU" sz="900" b="0" i="0" u="none" strike="noStrike" baseline="0">
              <a:solidFill>
                <a:srgbClr val="000000"/>
              </a:solidFill>
              <a:latin typeface="Times New Roman" pitchFamily="18" charset="0"/>
              <a:ea typeface="+mn-ea"/>
              <a:cs typeface="Times New Roman" pitchFamily="18" charset="0"/>
            </a:rPr>
            <a:t>Директор:__________________________</a:t>
          </a:r>
        </a:p>
        <a:p>
          <a:pPr rtl="0"/>
          <a:endParaRPr lang="ru-RU" sz="900" b="0" i="0" u="none" strike="noStrike" baseline="0">
            <a:solidFill>
              <a:srgbClr val="000000"/>
            </a:solidFill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4"/>
  <sheetViews>
    <sheetView tabSelected="1" zoomScale="90" zoomScaleNormal="90" zoomScaleSheetLayoutView="115" workbookViewId="0">
      <selection activeCell="H11" sqref="H11"/>
    </sheetView>
  </sheetViews>
  <sheetFormatPr defaultColWidth="31.140625" defaultRowHeight="12" x14ac:dyDescent="0.2"/>
  <cols>
    <col min="1" max="1" width="4.7109375" style="1" customWidth="1"/>
    <col min="2" max="2" width="42.42578125" style="1" customWidth="1"/>
    <col min="3" max="3" width="7.42578125" style="54" customWidth="1"/>
    <col min="4" max="4" width="6.7109375" style="54" customWidth="1"/>
    <col min="5" max="5" width="10.5703125" style="54" customWidth="1"/>
    <col min="6" max="6" width="12.140625" style="54" customWidth="1"/>
    <col min="7" max="7" width="10.140625" style="1" customWidth="1"/>
    <col min="8" max="8" width="13.85546875" style="1" customWidth="1"/>
    <col min="9" max="9" width="12.85546875" style="1" customWidth="1"/>
    <col min="10" max="10" width="0.140625" style="1" hidden="1" customWidth="1"/>
    <col min="11" max="16384" width="31.140625" style="1"/>
  </cols>
  <sheetData>
    <row r="1" spans="1:12" x14ac:dyDescent="0.2">
      <c r="H1" s="91" t="s">
        <v>140</v>
      </c>
      <c r="I1" s="91"/>
      <c r="J1" s="91"/>
    </row>
    <row r="2" spans="1:12" x14ac:dyDescent="0.2">
      <c r="H2" s="91" t="s">
        <v>13</v>
      </c>
      <c r="I2" s="91"/>
      <c r="J2" s="91"/>
    </row>
    <row r="3" spans="1:12" x14ac:dyDescent="0.2">
      <c r="H3" s="91" t="s">
        <v>50</v>
      </c>
      <c r="I3" s="91"/>
      <c r="J3" s="91"/>
    </row>
    <row r="4" spans="1:12" x14ac:dyDescent="0.2">
      <c r="H4" s="91" t="s">
        <v>11</v>
      </c>
      <c r="I4" s="91"/>
    </row>
    <row r="5" spans="1:12" x14ac:dyDescent="0.2">
      <c r="A5" s="96" t="s">
        <v>139</v>
      </c>
      <c r="B5" s="96"/>
      <c r="C5" s="96"/>
      <c r="D5" s="96"/>
      <c r="E5" s="96"/>
      <c r="F5" s="96"/>
      <c r="G5" s="96"/>
      <c r="H5" s="96"/>
      <c r="I5" s="96"/>
    </row>
    <row r="6" spans="1:12" x14ac:dyDescent="0.2">
      <c r="B6" s="96" t="s">
        <v>138</v>
      </c>
      <c r="C6" s="96"/>
      <c r="D6" s="96"/>
      <c r="E6" s="96"/>
      <c r="F6" s="96"/>
      <c r="G6" s="96"/>
      <c r="H6" s="96"/>
      <c r="I6" s="96"/>
    </row>
    <row r="7" spans="1:12" ht="12.75" thickBot="1" x14ac:dyDescent="0.25">
      <c r="C7" s="1"/>
      <c r="D7" s="1"/>
      <c r="E7" s="1"/>
      <c r="F7" s="1"/>
    </row>
    <row r="8" spans="1:12" s="4" customFormat="1" ht="51.75" thickBot="1" x14ac:dyDescent="0.25">
      <c r="A8" s="92" t="s">
        <v>9</v>
      </c>
      <c r="B8" s="97" t="s">
        <v>1</v>
      </c>
      <c r="C8" s="99" t="s">
        <v>2</v>
      </c>
      <c r="D8" s="2" t="s">
        <v>3</v>
      </c>
      <c r="E8" s="101" t="s">
        <v>10</v>
      </c>
      <c r="F8" s="102"/>
      <c r="G8" s="103" t="s">
        <v>4</v>
      </c>
      <c r="H8" s="103"/>
      <c r="I8" s="3" t="s">
        <v>5</v>
      </c>
      <c r="J8" s="94" t="s">
        <v>5</v>
      </c>
    </row>
    <row r="9" spans="1:12" s="4" customFormat="1" ht="26.25" thickBot="1" x14ac:dyDescent="0.25">
      <c r="A9" s="93"/>
      <c r="B9" s="98"/>
      <c r="C9" s="100"/>
      <c r="D9" s="5"/>
      <c r="E9" s="5" t="s">
        <v>6</v>
      </c>
      <c r="F9" s="5" t="s">
        <v>7</v>
      </c>
      <c r="G9" s="5" t="s">
        <v>6</v>
      </c>
      <c r="H9" s="5" t="s">
        <v>8</v>
      </c>
      <c r="I9" s="6"/>
      <c r="J9" s="95"/>
      <c r="K9" s="57" t="s">
        <v>16</v>
      </c>
      <c r="L9" s="58" t="s">
        <v>17</v>
      </c>
    </row>
    <row r="10" spans="1:12" s="4" customFormat="1" ht="13.5" thickBot="1" x14ac:dyDescent="0.25">
      <c r="A10" s="82" t="s">
        <v>18</v>
      </c>
      <c r="B10" s="83"/>
      <c r="C10" s="83"/>
      <c r="D10" s="83"/>
      <c r="E10" s="83"/>
      <c r="F10" s="83"/>
      <c r="G10" s="83"/>
      <c r="H10" s="83"/>
      <c r="I10" s="84"/>
      <c r="J10" s="7"/>
      <c r="K10" s="59"/>
      <c r="L10" s="59"/>
    </row>
    <row r="11" spans="1:12" s="4" customFormat="1" x14ac:dyDescent="0.2">
      <c r="A11" s="46"/>
      <c r="B11" s="9" t="s">
        <v>21</v>
      </c>
      <c r="C11" s="51" t="s">
        <v>19</v>
      </c>
      <c r="D11" s="53">
        <v>1</v>
      </c>
      <c r="E11" s="47"/>
      <c r="F11" s="48">
        <f>D11*E11</f>
        <v>0</v>
      </c>
      <c r="G11" s="47"/>
      <c r="H11" s="48">
        <f>D11*G11</f>
        <v>0</v>
      </c>
      <c r="I11" s="49">
        <f>F11+H11</f>
        <v>0</v>
      </c>
      <c r="J11" s="7"/>
      <c r="K11" s="59"/>
      <c r="L11" s="59"/>
    </row>
    <row r="12" spans="1:12" s="4" customFormat="1" x14ac:dyDescent="0.2">
      <c r="A12" s="15"/>
      <c r="B12" s="9" t="s">
        <v>20</v>
      </c>
      <c r="C12" s="10" t="s">
        <v>19</v>
      </c>
      <c r="D12" s="11">
        <v>1</v>
      </c>
      <c r="E12" s="12"/>
      <c r="F12" s="13">
        <f t="shared" ref="F12:F13" si="0">D12*E12</f>
        <v>0</v>
      </c>
      <c r="G12" s="12"/>
      <c r="H12" s="13">
        <f t="shared" ref="H12:H13" si="1">D12*G12</f>
        <v>0</v>
      </c>
      <c r="I12" s="14">
        <f t="shared" ref="I12:I13" si="2">F12+H12</f>
        <v>0</v>
      </c>
      <c r="J12" s="7"/>
      <c r="K12" s="59"/>
      <c r="L12" s="59"/>
    </row>
    <row r="13" spans="1:12" s="4" customFormat="1" x14ac:dyDescent="0.2">
      <c r="A13" s="15"/>
      <c r="B13" s="9" t="s">
        <v>84</v>
      </c>
      <c r="C13" s="10" t="s">
        <v>19</v>
      </c>
      <c r="D13" s="11">
        <v>1</v>
      </c>
      <c r="E13" s="12"/>
      <c r="F13" s="13">
        <f t="shared" si="0"/>
        <v>0</v>
      </c>
      <c r="G13" s="12"/>
      <c r="H13" s="13">
        <f t="shared" si="1"/>
        <v>0</v>
      </c>
      <c r="I13" s="14">
        <f t="shared" si="2"/>
        <v>0</v>
      </c>
      <c r="J13" s="7"/>
      <c r="K13" s="59"/>
      <c r="L13" s="59"/>
    </row>
    <row r="14" spans="1:12" s="4" customFormat="1" ht="12.75" customHeight="1" thickBot="1" x14ac:dyDescent="0.25">
      <c r="A14" s="85" t="s">
        <v>22</v>
      </c>
      <c r="B14" s="86"/>
      <c r="C14" s="86"/>
      <c r="D14" s="86"/>
      <c r="E14" s="86"/>
      <c r="F14" s="86"/>
      <c r="G14" s="86"/>
      <c r="H14" s="87"/>
      <c r="I14" s="52">
        <f>SUM(I11:I13)</f>
        <v>0</v>
      </c>
      <c r="J14" s="17"/>
      <c r="K14" s="59"/>
      <c r="L14" s="59"/>
    </row>
    <row r="15" spans="1:12" s="4" customFormat="1" ht="13.5" thickBot="1" x14ac:dyDescent="0.25">
      <c r="A15" s="82" t="s">
        <v>14</v>
      </c>
      <c r="B15" s="83"/>
      <c r="C15" s="83"/>
      <c r="D15" s="83"/>
      <c r="E15" s="83"/>
      <c r="F15" s="83"/>
      <c r="G15" s="83"/>
      <c r="H15" s="83"/>
      <c r="I15" s="84"/>
      <c r="J15" s="7"/>
      <c r="K15" s="60"/>
      <c r="L15" s="59"/>
    </row>
    <row r="16" spans="1:12" s="4" customFormat="1" x14ac:dyDescent="0.2">
      <c r="A16" s="50"/>
      <c r="B16" s="55" t="s">
        <v>64</v>
      </c>
      <c r="C16" s="56" t="s">
        <v>23</v>
      </c>
      <c r="D16" s="53">
        <v>90.3</v>
      </c>
      <c r="E16" s="47"/>
      <c r="F16" s="48">
        <f t="shared" ref="F16:F26" si="3">D16*E16</f>
        <v>0</v>
      </c>
      <c r="G16" s="47"/>
      <c r="H16" s="48">
        <f t="shared" ref="H16:H19" si="4">D16*G16</f>
        <v>0</v>
      </c>
      <c r="I16" s="49">
        <f t="shared" ref="I16:I19" si="5">F16+H16</f>
        <v>0</v>
      </c>
      <c r="J16" s="7"/>
      <c r="K16" s="59"/>
      <c r="L16" s="59"/>
    </row>
    <row r="17" spans="1:12" s="4" customFormat="1" x14ac:dyDescent="0.2">
      <c r="A17" s="8"/>
      <c r="B17" s="20" t="s">
        <v>65</v>
      </c>
      <c r="C17" s="21" t="s">
        <v>23</v>
      </c>
      <c r="D17" s="11">
        <v>90.3</v>
      </c>
      <c r="E17" s="12"/>
      <c r="F17" s="13">
        <f>D17*E17</f>
        <v>0</v>
      </c>
      <c r="G17" s="12"/>
      <c r="H17" s="13">
        <f>D17*G17</f>
        <v>0</v>
      </c>
      <c r="I17" s="14">
        <f>F17+H17</f>
        <v>0</v>
      </c>
      <c r="J17" s="7"/>
      <c r="K17" s="59"/>
      <c r="L17" s="59"/>
    </row>
    <row r="18" spans="1:12" s="4" customFormat="1" x14ac:dyDescent="0.2">
      <c r="A18" s="8"/>
      <c r="B18" s="20" t="s">
        <v>24</v>
      </c>
      <c r="C18" s="56" t="s">
        <v>25</v>
      </c>
      <c r="D18" s="11">
        <v>4</v>
      </c>
      <c r="E18" s="12"/>
      <c r="F18" s="13">
        <f t="shared" ref="F18" si="6">D18*E18</f>
        <v>0</v>
      </c>
      <c r="G18" s="12"/>
      <c r="H18" s="13">
        <f t="shared" ref="H18" si="7">D18*G18</f>
        <v>0</v>
      </c>
      <c r="I18" s="14">
        <f t="shared" ref="I18" si="8">F18+H18</f>
        <v>0</v>
      </c>
      <c r="J18" s="7"/>
      <c r="K18" s="59"/>
      <c r="L18" s="59"/>
    </row>
    <row r="19" spans="1:12" s="4" customFormat="1" x14ac:dyDescent="0.2">
      <c r="A19" s="8"/>
      <c r="B19" s="20" t="s">
        <v>55</v>
      </c>
      <c r="C19" s="21" t="s">
        <v>29</v>
      </c>
      <c r="D19" s="11">
        <v>23.6</v>
      </c>
      <c r="E19" s="12"/>
      <c r="F19" s="13">
        <f t="shared" ref="F19" si="9">D19*E19</f>
        <v>0</v>
      </c>
      <c r="G19" s="12"/>
      <c r="H19" s="13">
        <f t="shared" si="4"/>
        <v>0</v>
      </c>
      <c r="I19" s="14">
        <f t="shared" si="5"/>
        <v>0</v>
      </c>
      <c r="J19" s="7"/>
      <c r="K19" s="59"/>
      <c r="L19" s="59"/>
    </row>
    <row r="20" spans="1:12" s="4" customFormat="1" ht="24" x14ac:dyDescent="0.2">
      <c r="A20" s="15"/>
      <c r="B20" s="20" t="s">
        <v>90</v>
      </c>
      <c r="C20" s="21" t="s">
        <v>19</v>
      </c>
      <c r="D20" s="11">
        <v>1</v>
      </c>
      <c r="E20" s="12"/>
      <c r="F20" s="13">
        <f t="shared" si="3"/>
        <v>0</v>
      </c>
      <c r="G20" s="12"/>
      <c r="H20" s="13">
        <f t="shared" ref="H20:H26" si="10">D20*G20</f>
        <v>0</v>
      </c>
      <c r="I20" s="14">
        <f t="shared" ref="I20:I26" si="11">F20+H20</f>
        <v>0</v>
      </c>
      <c r="J20" s="7"/>
      <c r="K20" s="59"/>
      <c r="L20" s="59"/>
    </row>
    <row r="21" spans="1:12" s="4" customFormat="1" ht="24" x14ac:dyDescent="0.2">
      <c r="A21" s="15"/>
      <c r="B21" s="20" t="s">
        <v>89</v>
      </c>
      <c r="C21" s="21" t="s">
        <v>19</v>
      </c>
      <c r="D21" s="11">
        <v>5</v>
      </c>
      <c r="E21" s="12"/>
      <c r="F21" s="13">
        <f t="shared" ref="F21" si="12">D21*E21</f>
        <v>0</v>
      </c>
      <c r="G21" s="12"/>
      <c r="H21" s="13">
        <f t="shared" ref="H21" si="13">D21*G21</f>
        <v>0</v>
      </c>
      <c r="I21" s="14">
        <f t="shared" ref="I21" si="14">F21+H21</f>
        <v>0</v>
      </c>
      <c r="J21" s="7"/>
      <c r="K21" s="59"/>
      <c r="L21" s="59"/>
    </row>
    <row r="22" spans="1:12" s="4" customFormat="1" x14ac:dyDescent="0.2">
      <c r="A22" s="15"/>
      <c r="B22" s="20" t="s">
        <v>85</v>
      </c>
      <c r="C22" s="21" t="s">
        <v>25</v>
      </c>
      <c r="D22" s="11">
        <v>31</v>
      </c>
      <c r="E22" s="12"/>
      <c r="F22" s="13">
        <f t="shared" si="3"/>
        <v>0</v>
      </c>
      <c r="G22" s="12"/>
      <c r="H22" s="13">
        <f t="shared" si="10"/>
        <v>0</v>
      </c>
      <c r="I22" s="14">
        <f t="shared" si="11"/>
        <v>0</v>
      </c>
      <c r="J22" s="7"/>
      <c r="K22" s="59"/>
      <c r="L22" s="59"/>
    </row>
    <row r="23" spans="1:12" s="4" customFormat="1" ht="15" customHeight="1" x14ac:dyDescent="0.2">
      <c r="A23" s="8"/>
      <c r="B23" s="20" t="s">
        <v>92</v>
      </c>
      <c r="C23" s="56" t="s">
        <v>25</v>
      </c>
      <c r="D23" s="11">
        <v>12</v>
      </c>
      <c r="E23" s="12"/>
      <c r="F23" s="13">
        <f t="shared" si="3"/>
        <v>0</v>
      </c>
      <c r="G23" s="12"/>
      <c r="H23" s="13">
        <f t="shared" si="10"/>
        <v>0</v>
      </c>
      <c r="I23" s="14">
        <f t="shared" si="11"/>
        <v>0</v>
      </c>
      <c r="J23" s="7"/>
      <c r="K23" s="59"/>
      <c r="L23" s="59"/>
    </row>
    <row r="24" spans="1:12" s="4" customFormat="1" x14ac:dyDescent="0.2">
      <c r="A24" s="15"/>
      <c r="B24" s="20" t="s">
        <v>27</v>
      </c>
      <c r="C24" s="21" t="s">
        <v>23</v>
      </c>
      <c r="D24" s="11">
        <v>66.64</v>
      </c>
      <c r="E24" s="12"/>
      <c r="F24" s="13">
        <f t="shared" si="3"/>
        <v>0</v>
      </c>
      <c r="G24" s="12"/>
      <c r="H24" s="13">
        <f t="shared" si="10"/>
        <v>0</v>
      </c>
      <c r="I24" s="14">
        <f t="shared" si="11"/>
        <v>0</v>
      </c>
      <c r="J24" s="7"/>
      <c r="K24" s="59"/>
      <c r="L24" s="59"/>
    </row>
    <row r="25" spans="1:12" s="4" customFormat="1" x14ac:dyDescent="0.2">
      <c r="A25" s="15"/>
      <c r="B25" s="20" t="s">
        <v>56</v>
      </c>
      <c r="C25" s="21" t="s">
        <v>23</v>
      </c>
      <c r="D25" s="11">
        <v>21.32</v>
      </c>
      <c r="E25" s="12"/>
      <c r="F25" s="13">
        <f t="shared" ref="F25" si="15">D25*E25</f>
        <v>0</v>
      </c>
      <c r="G25" s="12"/>
      <c r="H25" s="13">
        <f t="shared" ref="H25" si="16">D25*G25</f>
        <v>0</v>
      </c>
      <c r="I25" s="14">
        <f t="shared" ref="I25" si="17">F25+H25</f>
        <v>0</v>
      </c>
      <c r="J25" s="7"/>
      <c r="K25" s="59"/>
      <c r="L25" s="59"/>
    </row>
    <row r="26" spans="1:12" s="4" customFormat="1" ht="36" x14ac:dyDescent="0.2">
      <c r="A26" s="15"/>
      <c r="B26" s="20" t="s">
        <v>91</v>
      </c>
      <c r="C26" s="21" t="s">
        <v>25</v>
      </c>
      <c r="D26" s="11">
        <v>4</v>
      </c>
      <c r="E26" s="12"/>
      <c r="F26" s="13">
        <f t="shared" si="3"/>
        <v>0</v>
      </c>
      <c r="G26" s="12"/>
      <c r="H26" s="13">
        <f t="shared" si="10"/>
        <v>0</v>
      </c>
      <c r="I26" s="14">
        <f t="shared" si="11"/>
        <v>0</v>
      </c>
      <c r="J26" s="7"/>
      <c r="K26" s="59"/>
      <c r="L26" s="59"/>
    </row>
    <row r="27" spans="1:12" s="4" customFormat="1" ht="12.75" thickBot="1" x14ac:dyDescent="0.25">
      <c r="A27" s="88" t="s">
        <v>22</v>
      </c>
      <c r="B27" s="89"/>
      <c r="C27" s="89"/>
      <c r="D27" s="89"/>
      <c r="E27" s="89"/>
      <c r="F27" s="89"/>
      <c r="G27" s="89"/>
      <c r="H27" s="90"/>
      <c r="I27" s="16">
        <f>SUM(I16:I26)</f>
        <v>0</v>
      </c>
      <c r="J27" s="17"/>
      <c r="K27" s="59"/>
      <c r="L27" s="59"/>
    </row>
    <row r="28" spans="1:12" s="4" customFormat="1" ht="13.5" thickBot="1" x14ac:dyDescent="0.25">
      <c r="A28" s="82" t="s">
        <v>43</v>
      </c>
      <c r="B28" s="83"/>
      <c r="C28" s="83"/>
      <c r="D28" s="83"/>
      <c r="E28" s="83"/>
      <c r="F28" s="83"/>
      <c r="G28" s="83"/>
      <c r="H28" s="83"/>
      <c r="I28" s="84"/>
      <c r="J28" s="7"/>
      <c r="K28" s="59"/>
      <c r="L28" s="59"/>
    </row>
    <row r="29" spans="1:12" s="4" customFormat="1" ht="24" x14ac:dyDescent="0.2">
      <c r="A29" s="50"/>
      <c r="B29" s="55" t="s">
        <v>130</v>
      </c>
      <c r="C29" s="56" t="s">
        <v>23</v>
      </c>
      <c r="D29" s="53">
        <v>90.3</v>
      </c>
      <c r="E29" s="47"/>
      <c r="F29" s="48">
        <f t="shared" ref="F29:F37" si="18">D29*E29</f>
        <v>0</v>
      </c>
      <c r="G29" s="47"/>
      <c r="H29" s="48">
        <f t="shared" ref="H29" si="19">D29*G29</f>
        <v>0</v>
      </c>
      <c r="I29" s="49">
        <f t="shared" ref="I29" si="20">F29+H29</f>
        <v>0</v>
      </c>
      <c r="J29" s="7"/>
      <c r="K29" s="59"/>
      <c r="L29" s="59"/>
    </row>
    <row r="30" spans="1:12" s="4" customFormat="1" ht="36" x14ac:dyDescent="0.2">
      <c r="A30" s="15"/>
      <c r="B30" s="20" t="s">
        <v>78</v>
      </c>
      <c r="C30" s="21" t="s">
        <v>23</v>
      </c>
      <c r="D30" s="11">
        <v>15.1</v>
      </c>
      <c r="E30" s="12"/>
      <c r="F30" s="13">
        <f t="shared" si="18"/>
        <v>0</v>
      </c>
      <c r="G30" s="12"/>
      <c r="H30" s="13">
        <f t="shared" ref="H30:H37" si="21">D30*G30</f>
        <v>0</v>
      </c>
      <c r="I30" s="14">
        <f t="shared" ref="I30:I37" si="22">F30+H30</f>
        <v>0</v>
      </c>
      <c r="J30" s="7"/>
      <c r="K30" s="59"/>
      <c r="L30" s="59"/>
    </row>
    <row r="31" spans="1:12" s="4" customFormat="1" ht="72" x14ac:dyDescent="0.2">
      <c r="A31" s="15"/>
      <c r="B31" s="20" t="s">
        <v>79</v>
      </c>
      <c r="C31" s="21" t="s">
        <v>23</v>
      </c>
      <c r="D31" s="65">
        <v>27.68</v>
      </c>
      <c r="E31" s="12"/>
      <c r="F31" s="13">
        <f t="shared" si="18"/>
        <v>0</v>
      </c>
      <c r="G31" s="12"/>
      <c r="H31" s="13">
        <f t="shared" si="21"/>
        <v>0</v>
      </c>
      <c r="I31" s="14">
        <f t="shared" si="22"/>
        <v>0</v>
      </c>
      <c r="J31" s="7"/>
      <c r="K31" s="59"/>
      <c r="L31" s="59"/>
    </row>
    <row r="32" spans="1:12" s="4" customFormat="1" ht="96" x14ac:dyDescent="0.2">
      <c r="A32" s="15"/>
      <c r="B32" s="20" t="s">
        <v>88</v>
      </c>
      <c r="C32" s="21" t="s">
        <v>23</v>
      </c>
      <c r="D32" s="65">
        <v>20.76</v>
      </c>
      <c r="E32" s="12"/>
      <c r="F32" s="13">
        <f t="shared" ref="F32:F33" si="23">D32*E32</f>
        <v>0</v>
      </c>
      <c r="G32" s="12"/>
      <c r="H32" s="13">
        <f t="shared" ref="H32:H33" si="24">D32*G32</f>
        <v>0</v>
      </c>
      <c r="I32" s="14">
        <f t="shared" ref="I32:I33" si="25">F32+H32</f>
        <v>0</v>
      </c>
      <c r="J32" s="7"/>
      <c r="K32" s="59"/>
      <c r="L32" s="59"/>
    </row>
    <row r="33" spans="1:12" s="4" customFormat="1" ht="84" x14ac:dyDescent="0.2">
      <c r="A33" s="15"/>
      <c r="B33" s="20" t="s">
        <v>86</v>
      </c>
      <c r="C33" s="21" t="s">
        <v>23</v>
      </c>
      <c r="D33" s="65">
        <v>19.8</v>
      </c>
      <c r="E33" s="12"/>
      <c r="F33" s="13">
        <f t="shared" si="23"/>
        <v>0</v>
      </c>
      <c r="G33" s="12"/>
      <c r="H33" s="13">
        <f t="shared" si="24"/>
        <v>0</v>
      </c>
      <c r="I33" s="14">
        <f t="shared" si="25"/>
        <v>0</v>
      </c>
      <c r="J33" s="7"/>
      <c r="K33" s="59"/>
      <c r="L33" s="59"/>
    </row>
    <row r="34" spans="1:12" s="4" customFormat="1" ht="24" x14ac:dyDescent="0.2">
      <c r="A34" s="15"/>
      <c r="B34" s="20" t="s">
        <v>87</v>
      </c>
      <c r="C34" s="21" t="s">
        <v>23</v>
      </c>
      <c r="D34" s="11">
        <v>12</v>
      </c>
      <c r="E34" s="12"/>
      <c r="F34" s="13">
        <f>D34*E34</f>
        <v>0</v>
      </c>
      <c r="G34" s="12"/>
      <c r="H34" s="13">
        <f>D34*G34</f>
        <v>0</v>
      </c>
      <c r="I34" s="14">
        <f>F34+H34</f>
        <v>0</v>
      </c>
      <c r="J34" s="7"/>
      <c r="K34" s="59"/>
      <c r="L34" s="59"/>
    </row>
    <row r="35" spans="1:12" s="4" customFormat="1" ht="48" x14ac:dyDescent="0.2">
      <c r="A35" s="15"/>
      <c r="B35" s="20" t="s">
        <v>46</v>
      </c>
      <c r="C35" s="21" t="s">
        <v>26</v>
      </c>
      <c r="D35" s="11">
        <v>27</v>
      </c>
      <c r="E35" s="12"/>
      <c r="F35" s="13">
        <f t="shared" si="18"/>
        <v>0</v>
      </c>
      <c r="G35" s="12"/>
      <c r="H35" s="13">
        <f t="shared" si="21"/>
        <v>0</v>
      </c>
      <c r="I35" s="14">
        <f t="shared" si="22"/>
        <v>0</v>
      </c>
      <c r="J35" s="7"/>
      <c r="K35" s="59"/>
      <c r="L35" s="59"/>
    </row>
    <row r="36" spans="1:12" s="4" customFormat="1" ht="36" x14ac:dyDescent="0.2">
      <c r="A36" s="15"/>
      <c r="B36" s="20" t="s">
        <v>57</v>
      </c>
      <c r="C36" s="21" t="s">
        <v>25</v>
      </c>
      <c r="D36" s="11">
        <v>1</v>
      </c>
      <c r="E36" s="12"/>
      <c r="F36" s="13">
        <f t="shared" si="18"/>
        <v>0</v>
      </c>
      <c r="G36" s="12"/>
      <c r="H36" s="13">
        <f t="shared" si="21"/>
        <v>0</v>
      </c>
      <c r="I36" s="14">
        <f t="shared" si="22"/>
        <v>0</v>
      </c>
      <c r="J36" s="7"/>
      <c r="K36" s="59"/>
      <c r="L36" s="59"/>
    </row>
    <row r="37" spans="1:12" s="4" customFormat="1" ht="24" x14ac:dyDescent="0.2">
      <c r="A37" s="8"/>
      <c r="B37" s="20" t="s">
        <v>83</v>
      </c>
      <c r="C37" s="21" t="s">
        <v>29</v>
      </c>
      <c r="D37" s="11">
        <v>12</v>
      </c>
      <c r="E37" s="12"/>
      <c r="F37" s="13">
        <f t="shared" si="18"/>
        <v>0</v>
      </c>
      <c r="G37" s="12"/>
      <c r="H37" s="13">
        <f t="shared" si="21"/>
        <v>0</v>
      </c>
      <c r="I37" s="14">
        <f t="shared" si="22"/>
        <v>0</v>
      </c>
      <c r="J37" s="7"/>
      <c r="K37" s="59"/>
      <c r="L37" s="59"/>
    </row>
    <row r="38" spans="1:12" s="4" customFormat="1" ht="12.75" customHeight="1" thickBot="1" x14ac:dyDescent="0.25">
      <c r="A38" s="85" t="s">
        <v>22</v>
      </c>
      <c r="B38" s="86"/>
      <c r="C38" s="86"/>
      <c r="D38" s="86"/>
      <c r="E38" s="86"/>
      <c r="F38" s="86"/>
      <c r="G38" s="86"/>
      <c r="H38" s="87"/>
      <c r="I38" s="52">
        <f>SUM(I29:I37)</f>
        <v>0</v>
      </c>
      <c r="J38" s="17"/>
      <c r="K38" s="59"/>
      <c r="L38" s="59"/>
    </row>
    <row r="39" spans="1:12" s="4" customFormat="1" ht="13.5" thickBot="1" x14ac:dyDescent="0.25">
      <c r="A39" s="82" t="s">
        <v>15</v>
      </c>
      <c r="B39" s="83"/>
      <c r="C39" s="83"/>
      <c r="D39" s="83"/>
      <c r="E39" s="83"/>
      <c r="F39" s="83"/>
      <c r="G39" s="83"/>
      <c r="H39" s="83"/>
      <c r="I39" s="84"/>
      <c r="J39" s="18"/>
      <c r="K39" s="59"/>
      <c r="L39" s="59"/>
    </row>
    <row r="40" spans="1:12" s="4" customFormat="1" ht="72" x14ac:dyDescent="0.2">
      <c r="A40" s="50"/>
      <c r="B40" s="55" t="s">
        <v>135</v>
      </c>
      <c r="C40" s="56" t="s">
        <v>25</v>
      </c>
      <c r="D40" s="53">
        <v>2</v>
      </c>
      <c r="E40" s="47"/>
      <c r="F40" s="48">
        <f t="shared" ref="F40" si="26">D40*E40</f>
        <v>0</v>
      </c>
      <c r="G40" s="47"/>
      <c r="H40" s="48">
        <f t="shared" ref="H40" si="27">D40*G40</f>
        <v>0</v>
      </c>
      <c r="I40" s="49">
        <f t="shared" ref="I40" si="28">F40+H40</f>
        <v>0</v>
      </c>
      <c r="J40" s="7"/>
      <c r="K40" s="59"/>
      <c r="L40" s="59"/>
    </row>
    <row r="41" spans="1:12" s="4" customFormat="1" ht="72" x14ac:dyDescent="0.2">
      <c r="A41" s="50"/>
      <c r="B41" s="55" t="s">
        <v>136</v>
      </c>
      <c r="C41" s="56" t="s">
        <v>25</v>
      </c>
      <c r="D41" s="53">
        <v>1</v>
      </c>
      <c r="E41" s="47"/>
      <c r="F41" s="48">
        <f t="shared" ref="F41" si="29">D41*E41</f>
        <v>0</v>
      </c>
      <c r="G41" s="47"/>
      <c r="H41" s="48">
        <f t="shared" ref="H41" si="30">D41*G41</f>
        <v>0</v>
      </c>
      <c r="I41" s="49">
        <f t="shared" ref="I41" si="31">F41+H41</f>
        <v>0</v>
      </c>
      <c r="J41" s="7"/>
      <c r="K41" s="59"/>
      <c r="L41" s="59"/>
    </row>
    <row r="42" spans="1:12" s="4" customFormat="1" ht="96" x14ac:dyDescent="0.2">
      <c r="A42" s="50"/>
      <c r="B42" s="20" t="s">
        <v>134</v>
      </c>
      <c r="C42" s="21" t="s">
        <v>25</v>
      </c>
      <c r="D42" s="11">
        <v>1</v>
      </c>
      <c r="E42" s="12"/>
      <c r="F42" s="13">
        <f t="shared" ref="F42:F60" si="32">D42*E42</f>
        <v>0</v>
      </c>
      <c r="G42" s="12"/>
      <c r="H42" s="13">
        <f t="shared" ref="H42:H60" si="33">D42*G42</f>
        <v>0</v>
      </c>
      <c r="I42" s="14">
        <f t="shared" ref="I42:I60" si="34">F42+H42</f>
        <v>0</v>
      </c>
      <c r="J42" s="7"/>
      <c r="K42" s="59"/>
      <c r="L42" s="59"/>
    </row>
    <row r="43" spans="1:12" s="4" customFormat="1" ht="24" x14ac:dyDescent="0.2">
      <c r="A43" s="50"/>
      <c r="B43" s="20" t="s">
        <v>82</v>
      </c>
      <c r="C43" s="21" t="s">
        <v>25</v>
      </c>
      <c r="D43" s="11">
        <v>4</v>
      </c>
      <c r="E43" s="12"/>
      <c r="F43" s="13">
        <f t="shared" si="32"/>
        <v>0</v>
      </c>
      <c r="G43" s="12"/>
      <c r="H43" s="13">
        <f t="shared" si="33"/>
        <v>0</v>
      </c>
      <c r="I43" s="14">
        <f t="shared" si="34"/>
        <v>0</v>
      </c>
      <c r="J43" s="7"/>
      <c r="K43" s="59"/>
      <c r="L43" s="59"/>
    </row>
    <row r="44" spans="1:12" s="4" customFormat="1" ht="48" x14ac:dyDescent="0.2">
      <c r="A44" s="15"/>
      <c r="B44" s="20" t="s">
        <v>49</v>
      </c>
      <c r="C44" s="21" t="s">
        <v>23</v>
      </c>
      <c r="D44" s="11">
        <v>73</v>
      </c>
      <c r="E44" s="12"/>
      <c r="F44" s="13">
        <f>D44*E44</f>
        <v>0</v>
      </c>
      <c r="G44" s="12"/>
      <c r="H44" s="13">
        <f>D44*G44</f>
        <v>0</v>
      </c>
      <c r="I44" s="14">
        <f>F44+H44</f>
        <v>0</v>
      </c>
      <c r="J44" s="7"/>
      <c r="K44" s="59"/>
      <c r="L44" s="59"/>
    </row>
    <row r="45" spans="1:12" s="4" customFormat="1" ht="60" x14ac:dyDescent="0.2">
      <c r="A45" s="15"/>
      <c r="B45" s="20" t="s">
        <v>93</v>
      </c>
      <c r="C45" s="21" t="s">
        <v>23</v>
      </c>
      <c r="D45" s="11">
        <v>10.8</v>
      </c>
      <c r="E45" s="12"/>
      <c r="F45" s="13">
        <f t="shared" si="32"/>
        <v>0</v>
      </c>
      <c r="G45" s="12"/>
      <c r="H45" s="13">
        <f t="shared" si="33"/>
        <v>0</v>
      </c>
      <c r="I45" s="14">
        <f t="shared" si="34"/>
        <v>0</v>
      </c>
      <c r="J45" s="7"/>
      <c r="K45" s="59"/>
      <c r="L45" s="59"/>
    </row>
    <row r="46" spans="1:12" s="4" customFormat="1" ht="60" x14ac:dyDescent="0.2">
      <c r="A46" s="15"/>
      <c r="B46" s="20" t="s">
        <v>48</v>
      </c>
      <c r="C46" s="21" t="s">
        <v>23</v>
      </c>
      <c r="D46" s="11">
        <v>10.5</v>
      </c>
      <c r="E46" s="12"/>
      <c r="F46" s="13">
        <f t="shared" si="32"/>
        <v>0</v>
      </c>
      <c r="G46" s="12"/>
      <c r="H46" s="13">
        <f t="shared" si="33"/>
        <v>0</v>
      </c>
      <c r="I46" s="14">
        <f t="shared" si="34"/>
        <v>0</v>
      </c>
      <c r="J46" s="7"/>
      <c r="K46" s="59"/>
      <c r="L46" s="59"/>
    </row>
    <row r="47" spans="1:12" s="4" customFormat="1" ht="36" x14ac:dyDescent="0.2">
      <c r="A47" s="15"/>
      <c r="B47" s="20" t="s">
        <v>94</v>
      </c>
      <c r="C47" s="21" t="s">
        <v>23</v>
      </c>
      <c r="D47" s="11">
        <v>4.5999999999999996</v>
      </c>
      <c r="E47" s="12"/>
      <c r="F47" s="13">
        <f t="shared" si="32"/>
        <v>0</v>
      </c>
      <c r="G47" s="12"/>
      <c r="H47" s="13">
        <f t="shared" si="33"/>
        <v>0</v>
      </c>
      <c r="I47" s="14">
        <f t="shared" si="34"/>
        <v>0</v>
      </c>
      <c r="J47" s="7"/>
      <c r="K47" s="59"/>
      <c r="L47" s="59"/>
    </row>
    <row r="48" spans="1:12" s="4" customFormat="1" ht="36" x14ac:dyDescent="0.2">
      <c r="A48" s="15"/>
      <c r="B48" s="20" t="s">
        <v>53</v>
      </c>
      <c r="C48" s="21" t="s">
        <v>26</v>
      </c>
      <c r="D48" s="11">
        <v>42.16</v>
      </c>
      <c r="E48" s="12"/>
      <c r="F48" s="13">
        <f t="shared" si="32"/>
        <v>0</v>
      </c>
      <c r="G48" s="12"/>
      <c r="H48" s="13">
        <f t="shared" si="33"/>
        <v>0</v>
      </c>
      <c r="I48" s="14">
        <f t="shared" si="34"/>
        <v>0</v>
      </c>
      <c r="J48" s="7"/>
      <c r="K48" s="59"/>
      <c r="L48" s="59"/>
    </row>
    <row r="49" spans="1:12" s="4" customFormat="1" ht="24" x14ac:dyDescent="0.2">
      <c r="A49" s="15"/>
      <c r="B49" s="20" t="s">
        <v>28</v>
      </c>
      <c r="C49" s="21" t="s">
        <v>29</v>
      </c>
      <c r="D49" s="11">
        <v>21.71</v>
      </c>
      <c r="E49" s="12"/>
      <c r="F49" s="13">
        <f t="shared" si="32"/>
        <v>0</v>
      </c>
      <c r="G49" s="12"/>
      <c r="H49" s="13">
        <f t="shared" si="33"/>
        <v>0</v>
      </c>
      <c r="I49" s="14">
        <f t="shared" si="34"/>
        <v>0</v>
      </c>
      <c r="J49" s="7"/>
      <c r="K49" s="59"/>
      <c r="L49" s="59"/>
    </row>
    <row r="50" spans="1:12" s="4" customFormat="1" ht="36" x14ac:dyDescent="0.2">
      <c r="A50" s="15"/>
      <c r="B50" s="20" t="s">
        <v>131</v>
      </c>
      <c r="C50" s="21" t="s">
        <v>23</v>
      </c>
      <c r="D50" s="11">
        <v>225</v>
      </c>
      <c r="E50" s="12"/>
      <c r="F50" s="13">
        <f t="shared" ref="F50" si="35">D50*E50</f>
        <v>0</v>
      </c>
      <c r="G50" s="12"/>
      <c r="H50" s="13">
        <f t="shared" ref="H50" si="36">D50*G50</f>
        <v>0</v>
      </c>
      <c r="I50" s="14">
        <f t="shared" ref="I50" si="37">F50+H50</f>
        <v>0</v>
      </c>
      <c r="J50" s="7"/>
      <c r="K50" s="59"/>
      <c r="L50" s="59"/>
    </row>
    <row r="51" spans="1:12" s="4" customFormat="1" ht="48" x14ac:dyDescent="0.2">
      <c r="A51" s="15"/>
      <c r="B51" s="20" t="s">
        <v>60</v>
      </c>
      <c r="C51" s="21" t="s">
        <v>23</v>
      </c>
      <c r="D51" s="11">
        <v>225</v>
      </c>
      <c r="E51" s="12"/>
      <c r="F51" s="13">
        <f t="shared" ref="F51" si="38">D51*E51</f>
        <v>0</v>
      </c>
      <c r="G51" s="12"/>
      <c r="H51" s="13">
        <f t="shared" ref="H51" si="39">D51*G51</f>
        <v>0</v>
      </c>
      <c r="I51" s="14">
        <f t="shared" ref="I51" si="40">F51+H51</f>
        <v>0</v>
      </c>
      <c r="J51" s="7"/>
      <c r="K51" s="59"/>
      <c r="L51" s="59"/>
    </row>
    <row r="52" spans="1:12" s="4" customFormat="1" ht="36" x14ac:dyDescent="0.2">
      <c r="A52" s="15"/>
      <c r="B52" s="20" t="s">
        <v>58</v>
      </c>
      <c r="C52" s="21" t="s">
        <v>23</v>
      </c>
      <c r="D52" s="11">
        <v>225</v>
      </c>
      <c r="E52" s="12"/>
      <c r="F52" s="13">
        <f t="shared" ref="F52" si="41">D52*E52</f>
        <v>0</v>
      </c>
      <c r="G52" s="12"/>
      <c r="H52" s="13">
        <f t="shared" ref="H52" si="42">D52*G52</f>
        <v>0</v>
      </c>
      <c r="I52" s="14">
        <f t="shared" ref="I52" si="43">F52+H52</f>
        <v>0</v>
      </c>
      <c r="J52" s="7"/>
      <c r="K52" s="59"/>
      <c r="L52" s="59"/>
    </row>
    <row r="53" spans="1:12" s="4" customFormat="1" ht="24" x14ac:dyDescent="0.2">
      <c r="A53" s="15"/>
      <c r="B53" s="20" t="s">
        <v>59</v>
      </c>
      <c r="C53" s="21" t="s">
        <v>23</v>
      </c>
      <c r="D53" s="11">
        <v>225</v>
      </c>
      <c r="E53" s="12"/>
      <c r="F53" s="13">
        <f>D53*E53</f>
        <v>0</v>
      </c>
      <c r="G53" s="12"/>
      <c r="H53" s="13">
        <f>D53*G53</f>
        <v>0</v>
      </c>
      <c r="I53" s="14">
        <f>F53+H53</f>
        <v>0</v>
      </c>
      <c r="J53" s="7"/>
      <c r="K53" s="59"/>
      <c r="L53" s="59"/>
    </row>
    <row r="54" spans="1:12" s="4" customFormat="1" ht="24" x14ac:dyDescent="0.2">
      <c r="A54" s="15"/>
      <c r="B54" s="20" t="s">
        <v>97</v>
      </c>
      <c r="C54" s="21" t="s">
        <v>23</v>
      </c>
      <c r="D54" s="11">
        <v>190.63</v>
      </c>
      <c r="E54" s="12"/>
      <c r="F54" s="13">
        <f t="shared" si="32"/>
        <v>0</v>
      </c>
      <c r="G54" s="12"/>
      <c r="H54" s="13">
        <f t="shared" si="33"/>
        <v>0</v>
      </c>
      <c r="I54" s="14">
        <f t="shared" si="34"/>
        <v>0</v>
      </c>
      <c r="J54" s="7"/>
      <c r="K54" s="59"/>
      <c r="L54" s="59"/>
    </row>
    <row r="55" spans="1:12" s="4" customFormat="1" ht="24" x14ac:dyDescent="0.2">
      <c r="A55" s="15"/>
      <c r="B55" s="20" t="s">
        <v>98</v>
      </c>
      <c r="C55" s="21" t="s">
        <v>23</v>
      </c>
      <c r="D55" s="11">
        <v>23.46</v>
      </c>
      <c r="E55" s="12"/>
      <c r="F55" s="13">
        <f t="shared" si="32"/>
        <v>0</v>
      </c>
      <c r="G55" s="12"/>
      <c r="H55" s="13">
        <f t="shared" si="33"/>
        <v>0</v>
      </c>
      <c r="I55" s="14">
        <f t="shared" si="34"/>
        <v>0</v>
      </c>
      <c r="J55" s="7"/>
      <c r="K55" s="59"/>
      <c r="L55" s="59"/>
    </row>
    <row r="56" spans="1:12" s="4" customFormat="1" ht="24" x14ac:dyDescent="0.2">
      <c r="A56" s="15"/>
      <c r="B56" s="20" t="s">
        <v>99</v>
      </c>
      <c r="C56" s="21" t="s">
        <v>23</v>
      </c>
      <c r="D56" s="11">
        <v>10.88</v>
      </c>
      <c r="E56" s="12"/>
      <c r="F56" s="13">
        <f t="shared" ref="F56" si="44">D56*E56</f>
        <v>0</v>
      </c>
      <c r="G56" s="12"/>
      <c r="H56" s="13">
        <f t="shared" ref="H56" si="45">D56*G56</f>
        <v>0</v>
      </c>
      <c r="I56" s="14">
        <f t="shared" ref="I56" si="46">F56+H56</f>
        <v>0</v>
      </c>
      <c r="J56" s="7"/>
      <c r="K56" s="59"/>
      <c r="L56" s="59"/>
    </row>
    <row r="57" spans="1:12" s="4" customFormat="1" ht="48" x14ac:dyDescent="0.2">
      <c r="A57" s="15"/>
      <c r="B57" s="20" t="s">
        <v>100</v>
      </c>
      <c r="C57" s="21" t="s">
        <v>29</v>
      </c>
      <c r="D57" s="11">
        <v>68</v>
      </c>
      <c r="E57" s="12"/>
      <c r="F57" s="13">
        <f t="shared" ref="F57" si="47">D57*E57</f>
        <v>0</v>
      </c>
      <c r="G57" s="12"/>
      <c r="H57" s="13">
        <f t="shared" ref="H57" si="48">D57*G57</f>
        <v>0</v>
      </c>
      <c r="I57" s="14">
        <f t="shared" ref="I57" si="49">F57+H57</f>
        <v>0</v>
      </c>
      <c r="J57" s="7"/>
      <c r="K57" s="59"/>
      <c r="L57" s="59"/>
    </row>
    <row r="58" spans="1:12" s="4" customFormat="1" ht="24" x14ac:dyDescent="0.2">
      <c r="A58" s="15"/>
      <c r="B58" s="20" t="s">
        <v>80</v>
      </c>
      <c r="C58" s="21" t="s">
        <v>23</v>
      </c>
      <c r="D58" s="11">
        <v>75</v>
      </c>
      <c r="E58" s="12"/>
      <c r="F58" s="13">
        <f t="shared" si="32"/>
        <v>0</v>
      </c>
      <c r="G58" s="12"/>
      <c r="H58" s="13">
        <f t="shared" si="33"/>
        <v>0</v>
      </c>
      <c r="I58" s="14">
        <f t="shared" si="34"/>
        <v>0</v>
      </c>
      <c r="J58" s="7"/>
      <c r="K58" s="59"/>
      <c r="L58" s="59"/>
    </row>
    <row r="59" spans="1:12" s="4" customFormat="1" ht="24" x14ac:dyDescent="0.2">
      <c r="A59" s="15"/>
      <c r="B59" s="20" t="s">
        <v>132</v>
      </c>
      <c r="C59" s="21" t="s">
        <v>23</v>
      </c>
      <c r="D59" s="11">
        <v>75</v>
      </c>
      <c r="E59" s="12"/>
      <c r="F59" s="13">
        <f t="shared" si="32"/>
        <v>0</v>
      </c>
      <c r="G59" s="12"/>
      <c r="H59" s="13">
        <f t="shared" si="33"/>
        <v>0</v>
      </c>
      <c r="I59" s="14">
        <f t="shared" si="34"/>
        <v>0</v>
      </c>
      <c r="J59" s="7"/>
      <c r="K59" s="59"/>
      <c r="L59" s="59"/>
    </row>
    <row r="60" spans="1:12" s="4" customFormat="1" ht="36" x14ac:dyDescent="0.2">
      <c r="A60" s="15"/>
      <c r="B60" s="20" t="s">
        <v>61</v>
      </c>
      <c r="C60" s="21" t="s">
        <v>23</v>
      </c>
      <c r="D60" s="11">
        <v>75</v>
      </c>
      <c r="E60" s="12"/>
      <c r="F60" s="13">
        <f t="shared" si="32"/>
        <v>0</v>
      </c>
      <c r="G60" s="12"/>
      <c r="H60" s="13">
        <f t="shared" si="33"/>
        <v>0</v>
      </c>
      <c r="I60" s="14">
        <f t="shared" si="34"/>
        <v>0</v>
      </c>
      <c r="J60" s="7"/>
      <c r="K60" s="59"/>
      <c r="L60" s="59"/>
    </row>
    <row r="61" spans="1:12" s="4" customFormat="1" ht="24" x14ac:dyDescent="0.2">
      <c r="A61" s="15"/>
      <c r="B61" s="20" t="s">
        <v>62</v>
      </c>
      <c r="C61" s="21" t="s">
        <v>23</v>
      </c>
      <c r="D61" s="11">
        <v>75</v>
      </c>
      <c r="E61" s="12"/>
      <c r="F61" s="13">
        <f t="shared" ref="F61:F62" si="50">D61*E61</f>
        <v>0</v>
      </c>
      <c r="G61" s="12"/>
      <c r="H61" s="13">
        <f t="shared" ref="H61" si="51">D61*G61</f>
        <v>0</v>
      </c>
      <c r="I61" s="14">
        <f t="shared" ref="I61" si="52">F61+H61</f>
        <v>0</v>
      </c>
      <c r="J61" s="7"/>
      <c r="K61" s="59"/>
      <c r="L61" s="59"/>
    </row>
    <row r="62" spans="1:12" s="4" customFormat="1" ht="24" x14ac:dyDescent="0.2">
      <c r="A62" s="15"/>
      <c r="B62" s="20" t="s">
        <v>63</v>
      </c>
      <c r="C62" s="21" t="s">
        <v>23</v>
      </c>
      <c r="D62" s="11">
        <v>75</v>
      </c>
      <c r="E62" s="12"/>
      <c r="F62" s="13">
        <f t="shared" si="50"/>
        <v>0</v>
      </c>
      <c r="G62" s="12"/>
      <c r="H62" s="13">
        <f>D62*G62</f>
        <v>0</v>
      </c>
      <c r="I62" s="14">
        <f>F62+H62</f>
        <v>0</v>
      </c>
      <c r="J62" s="7"/>
      <c r="K62" s="59"/>
      <c r="L62" s="59"/>
    </row>
    <row r="63" spans="1:12" s="4" customFormat="1" ht="36" x14ac:dyDescent="0.2">
      <c r="A63" s="15"/>
      <c r="B63" s="20" t="s">
        <v>81</v>
      </c>
      <c r="C63" s="21" t="s">
        <v>23</v>
      </c>
      <c r="D63" s="11">
        <v>75</v>
      </c>
      <c r="E63" s="12"/>
      <c r="F63" s="13">
        <f t="shared" ref="F63" si="53">D63*E63</f>
        <v>0</v>
      </c>
      <c r="G63" s="12"/>
      <c r="H63" s="13">
        <f t="shared" ref="H63" si="54">D63*G63</f>
        <v>0</v>
      </c>
      <c r="I63" s="14">
        <f t="shared" ref="I63" si="55">F63+H63</f>
        <v>0</v>
      </c>
      <c r="J63" s="7"/>
      <c r="K63" s="59"/>
      <c r="L63" s="59"/>
    </row>
    <row r="64" spans="1:12" s="4" customFormat="1" ht="36" x14ac:dyDescent="0.2">
      <c r="A64" s="15"/>
      <c r="B64" s="20" t="s">
        <v>47</v>
      </c>
      <c r="C64" s="21" t="s">
        <v>23</v>
      </c>
      <c r="D64" s="11">
        <v>15.4</v>
      </c>
      <c r="E64" s="12"/>
      <c r="F64" s="13">
        <f t="shared" ref="F64" si="56">D64*E64</f>
        <v>0</v>
      </c>
      <c r="G64" s="12"/>
      <c r="H64" s="13">
        <f t="shared" ref="H64" si="57">D64*G64</f>
        <v>0</v>
      </c>
      <c r="I64" s="14">
        <f t="shared" ref="I64" si="58">F64+H64</f>
        <v>0</v>
      </c>
      <c r="J64" s="7"/>
      <c r="K64" s="59"/>
      <c r="L64" s="59"/>
    </row>
    <row r="65" spans="1:12" s="4" customFormat="1" x14ac:dyDescent="0.2">
      <c r="A65" s="15"/>
      <c r="B65" s="20" t="s">
        <v>66</v>
      </c>
      <c r="C65" s="21" t="s">
        <v>25</v>
      </c>
      <c r="D65" s="11">
        <v>7</v>
      </c>
      <c r="E65" s="12"/>
      <c r="F65" s="13">
        <f t="shared" ref="F65" si="59">D65*E65</f>
        <v>0</v>
      </c>
      <c r="G65" s="12"/>
      <c r="H65" s="13">
        <f t="shared" ref="H65" si="60">D65*G65</f>
        <v>0</v>
      </c>
      <c r="I65" s="14">
        <f t="shared" ref="I65" si="61">F65+H65</f>
        <v>0</v>
      </c>
      <c r="J65" s="7"/>
      <c r="K65" s="59"/>
      <c r="L65" s="59"/>
    </row>
    <row r="66" spans="1:12" s="4" customFormat="1" ht="12.75" customHeight="1" thickBot="1" x14ac:dyDescent="0.25">
      <c r="A66" s="85" t="s">
        <v>22</v>
      </c>
      <c r="B66" s="86"/>
      <c r="C66" s="86"/>
      <c r="D66" s="86"/>
      <c r="E66" s="86"/>
      <c r="F66" s="86"/>
      <c r="G66" s="86"/>
      <c r="H66" s="87"/>
      <c r="I66" s="45">
        <f>SUM(I40:I65)</f>
        <v>0</v>
      </c>
      <c r="J66" s="19"/>
      <c r="K66" s="59"/>
      <c r="L66" s="59"/>
    </row>
    <row r="67" spans="1:12" s="4" customFormat="1" ht="13.5" thickBot="1" x14ac:dyDescent="0.25">
      <c r="A67" s="82" t="s">
        <v>31</v>
      </c>
      <c r="B67" s="83"/>
      <c r="C67" s="83"/>
      <c r="D67" s="83"/>
      <c r="E67" s="83"/>
      <c r="F67" s="83"/>
      <c r="G67" s="83"/>
      <c r="H67" s="83"/>
      <c r="I67" s="84"/>
      <c r="J67" s="22" t="e">
        <f>#REF!+#REF!+#REF!+#REF!+#REF!+#REF!+#REF!+#REF!+J14</f>
        <v>#REF!</v>
      </c>
      <c r="K67" s="59"/>
      <c r="L67" s="59"/>
    </row>
    <row r="68" spans="1:12" s="23" customFormat="1" x14ac:dyDescent="0.2">
      <c r="A68" s="46"/>
      <c r="B68" s="55" t="s">
        <v>133</v>
      </c>
      <c r="C68" s="56" t="s">
        <v>25</v>
      </c>
      <c r="D68" s="53">
        <v>1</v>
      </c>
      <c r="E68" s="47"/>
      <c r="F68" s="48">
        <f t="shared" ref="F68:F70" si="62">D68*E68</f>
        <v>0</v>
      </c>
      <c r="G68" s="47"/>
      <c r="H68" s="48">
        <f t="shared" ref="H68" si="63">D68*G68</f>
        <v>0</v>
      </c>
      <c r="I68" s="49">
        <f t="shared" ref="I68" si="64">F68+H68</f>
        <v>0</v>
      </c>
      <c r="J68" s="22"/>
      <c r="K68" s="61"/>
      <c r="L68" s="61"/>
    </row>
    <row r="69" spans="1:12" s="23" customFormat="1" ht="60" x14ac:dyDescent="0.2">
      <c r="A69" s="8"/>
      <c r="B69" s="20" t="s">
        <v>96</v>
      </c>
      <c r="C69" s="21" t="s">
        <v>102</v>
      </c>
      <c r="D69" s="11">
        <v>1</v>
      </c>
      <c r="E69" s="12"/>
      <c r="F69" s="13">
        <f t="shared" si="62"/>
        <v>0</v>
      </c>
      <c r="G69" s="12"/>
      <c r="H69" s="13">
        <f t="shared" ref="H69:H70" si="65">D69*G69</f>
        <v>0</v>
      </c>
      <c r="I69" s="14">
        <f t="shared" ref="I69:I70" si="66">F69+H69</f>
        <v>0</v>
      </c>
      <c r="J69" s="22"/>
      <c r="K69" s="61"/>
      <c r="L69" s="61"/>
    </row>
    <row r="70" spans="1:12" s="23" customFormat="1" ht="24" x14ac:dyDescent="0.2">
      <c r="A70" s="8"/>
      <c r="B70" s="20" t="s">
        <v>106</v>
      </c>
      <c r="C70" s="21" t="s">
        <v>29</v>
      </c>
      <c r="D70" s="11">
        <v>30</v>
      </c>
      <c r="E70" s="12"/>
      <c r="F70" s="13">
        <f t="shared" si="62"/>
        <v>0</v>
      </c>
      <c r="G70" s="12"/>
      <c r="H70" s="13">
        <f t="shared" si="65"/>
        <v>0</v>
      </c>
      <c r="I70" s="14">
        <f t="shared" si="66"/>
        <v>0</v>
      </c>
      <c r="J70" s="22"/>
      <c r="K70" s="61"/>
      <c r="L70" s="61"/>
    </row>
    <row r="71" spans="1:12" s="23" customFormat="1" x14ac:dyDescent="0.2">
      <c r="A71" s="8"/>
      <c r="B71" s="20" t="s">
        <v>74</v>
      </c>
      <c r="C71" s="21" t="s">
        <v>25</v>
      </c>
      <c r="D71" s="11">
        <v>16</v>
      </c>
      <c r="E71" s="12"/>
      <c r="F71" s="13">
        <f t="shared" ref="F71" si="67">D71*E71</f>
        <v>0</v>
      </c>
      <c r="G71" s="12"/>
      <c r="H71" s="13">
        <f t="shared" ref="H71" si="68">D71*G71</f>
        <v>0</v>
      </c>
      <c r="I71" s="14">
        <f t="shared" ref="I71" si="69">F71+H71</f>
        <v>0</v>
      </c>
      <c r="J71" s="22"/>
      <c r="K71" s="61"/>
      <c r="L71" s="61"/>
    </row>
    <row r="72" spans="1:12" s="4" customFormat="1" ht="12.75" customHeight="1" thickBot="1" x14ac:dyDescent="0.25">
      <c r="A72" s="85" t="s">
        <v>22</v>
      </c>
      <c r="B72" s="86"/>
      <c r="C72" s="86"/>
      <c r="D72" s="86"/>
      <c r="E72" s="86"/>
      <c r="F72" s="86"/>
      <c r="G72" s="86"/>
      <c r="H72" s="87"/>
      <c r="I72" s="45">
        <f>SUM(I68:I71)</f>
        <v>0</v>
      </c>
      <c r="J72" s="25"/>
      <c r="K72" s="59"/>
      <c r="L72" s="59"/>
    </row>
    <row r="73" spans="1:12" s="4" customFormat="1" ht="13.5" thickBot="1" x14ac:dyDescent="0.25">
      <c r="A73" s="82" t="s">
        <v>32</v>
      </c>
      <c r="B73" s="83"/>
      <c r="C73" s="83"/>
      <c r="D73" s="83"/>
      <c r="E73" s="83"/>
      <c r="F73" s="83"/>
      <c r="G73" s="83"/>
      <c r="H73" s="83"/>
      <c r="I73" s="84"/>
      <c r="J73" s="25"/>
      <c r="K73" s="59"/>
      <c r="L73" s="59"/>
    </row>
    <row r="74" spans="1:12" ht="24" x14ac:dyDescent="0.2">
      <c r="A74" s="8"/>
      <c r="B74" s="20" t="s">
        <v>35</v>
      </c>
      <c r="C74" s="21" t="s">
        <v>103</v>
      </c>
      <c r="D74" s="11">
        <v>1</v>
      </c>
      <c r="E74" s="12"/>
      <c r="F74" s="13">
        <f t="shared" ref="F74:F99" si="70">D74*E74</f>
        <v>0</v>
      </c>
      <c r="G74" s="12"/>
      <c r="H74" s="13">
        <f t="shared" ref="H74:H99" si="71">D74*G74</f>
        <v>0</v>
      </c>
      <c r="I74" s="14">
        <f t="shared" ref="I74:I99" si="72">F74+H74</f>
        <v>0</v>
      </c>
      <c r="K74" s="62"/>
      <c r="L74" s="62"/>
    </row>
    <row r="75" spans="1:12" ht="24" x14ac:dyDescent="0.2">
      <c r="A75" s="8"/>
      <c r="B75" s="20" t="s">
        <v>101</v>
      </c>
      <c r="C75" s="21" t="s">
        <v>102</v>
      </c>
      <c r="D75" s="11">
        <v>1</v>
      </c>
      <c r="E75" s="12"/>
      <c r="F75" s="13">
        <f t="shared" ref="F75" si="73">D75*E75</f>
        <v>0</v>
      </c>
      <c r="G75" s="12"/>
      <c r="H75" s="13">
        <f t="shared" ref="H75" si="74">D75*G75</f>
        <v>0</v>
      </c>
      <c r="I75" s="14">
        <f t="shared" ref="I75" si="75">F75+H75</f>
        <v>0</v>
      </c>
      <c r="K75" s="62"/>
      <c r="L75" s="62"/>
    </row>
    <row r="76" spans="1:12" s="4" customFormat="1" x14ac:dyDescent="0.2">
      <c r="A76" s="8"/>
      <c r="B76" s="20" t="s">
        <v>107</v>
      </c>
      <c r="C76" s="21" t="s">
        <v>25</v>
      </c>
      <c r="D76" s="11">
        <v>1</v>
      </c>
      <c r="E76" s="12"/>
      <c r="F76" s="13">
        <f t="shared" si="70"/>
        <v>0</v>
      </c>
      <c r="G76" s="12"/>
      <c r="H76" s="13">
        <f t="shared" si="71"/>
        <v>0</v>
      </c>
      <c r="I76" s="14">
        <f t="shared" si="72"/>
        <v>0</v>
      </c>
      <c r="K76" s="59"/>
      <c r="L76" s="59"/>
    </row>
    <row r="77" spans="1:12" ht="48" x14ac:dyDescent="0.2">
      <c r="A77" s="8"/>
      <c r="B77" s="20" t="s">
        <v>36</v>
      </c>
      <c r="C77" s="21" t="s">
        <v>25</v>
      </c>
      <c r="D77" s="11">
        <v>1</v>
      </c>
      <c r="E77" s="12"/>
      <c r="F77" s="13">
        <f t="shared" si="70"/>
        <v>0</v>
      </c>
      <c r="G77" s="12"/>
      <c r="H77" s="13">
        <f t="shared" si="71"/>
        <v>0</v>
      </c>
      <c r="I77" s="14">
        <f t="shared" si="72"/>
        <v>0</v>
      </c>
      <c r="K77" s="62"/>
      <c r="L77" s="62"/>
    </row>
    <row r="78" spans="1:12" s="23" customFormat="1" ht="24" x14ac:dyDescent="0.2">
      <c r="A78" s="8"/>
      <c r="B78" s="20" t="s">
        <v>67</v>
      </c>
      <c r="C78" s="21" t="s">
        <v>25</v>
      </c>
      <c r="D78" s="11">
        <v>5</v>
      </c>
      <c r="E78" s="12"/>
      <c r="F78" s="13">
        <f t="shared" si="70"/>
        <v>0</v>
      </c>
      <c r="G78" s="12"/>
      <c r="H78" s="13">
        <f t="shared" si="71"/>
        <v>0</v>
      </c>
      <c r="I78" s="14">
        <f t="shared" si="72"/>
        <v>0</v>
      </c>
      <c r="J78" s="22"/>
      <c r="K78" s="61"/>
      <c r="L78" s="61"/>
    </row>
    <row r="79" spans="1:12" s="4" customFormat="1" ht="24" x14ac:dyDescent="0.2">
      <c r="A79" s="8"/>
      <c r="B79" s="20" t="s">
        <v>71</v>
      </c>
      <c r="C79" s="21" t="s">
        <v>29</v>
      </c>
      <c r="D79" s="11">
        <v>26</v>
      </c>
      <c r="E79" s="12"/>
      <c r="F79" s="13">
        <f>D79*E79</f>
        <v>0</v>
      </c>
      <c r="G79" s="12"/>
      <c r="H79" s="13">
        <f>D79*G79</f>
        <v>0</v>
      </c>
      <c r="I79" s="14">
        <f>F79+H79</f>
        <v>0</v>
      </c>
      <c r="K79" s="59"/>
      <c r="L79" s="59"/>
    </row>
    <row r="80" spans="1:12" x14ac:dyDescent="0.2">
      <c r="A80" s="8"/>
      <c r="B80" s="20" t="s">
        <v>40</v>
      </c>
      <c r="C80" s="21" t="s">
        <v>29</v>
      </c>
      <c r="D80" s="11">
        <v>30</v>
      </c>
      <c r="E80" s="12"/>
      <c r="F80" s="13">
        <f>D80*E80</f>
        <v>0</v>
      </c>
      <c r="G80" s="12"/>
      <c r="H80" s="13">
        <f>D80*G80</f>
        <v>0</v>
      </c>
      <c r="I80" s="14">
        <f>F80+H80</f>
        <v>0</v>
      </c>
      <c r="K80" s="62"/>
      <c r="L80" s="62"/>
    </row>
    <row r="81" spans="1:12" ht="24" x14ac:dyDescent="0.2">
      <c r="A81" s="8"/>
      <c r="B81" s="20" t="s">
        <v>37</v>
      </c>
      <c r="C81" s="21" t="s">
        <v>29</v>
      </c>
      <c r="D81" s="11">
        <v>500</v>
      </c>
      <c r="E81" s="12"/>
      <c r="F81" s="13">
        <f t="shared" ref="F81" si="76">D81*E81</f>
        <v>0</v>
      </c>
      <c r="G81" s="12"/>
      <c r="H81" s="13">
        <f t="shared" ref="H81" si="77">D81*G81</f>
        <v>0</v>
      </c>
      <c r="I81" s="14">
        <f t="shared" ref="I81" si="78">F81+H81</f>
        <v>0</v>
      </c>
      <c r="K81" s="62"/>
      <c r="L81" s="62"/>
    </row>
    <row r="82" spans="1:12" ht="24" x14ac:dyDescent="0.2">
      <c r="A82" s="8"/>
      <c r="B82" s="20" t="s">
        <v>68</v>
      </c>
      <c r="C82" s="21" t="s">
        <v>29</v>
      </c>
      <c r="D82" s="11">
        <v>450</v>
      </c>
      <c r="E82" s="12"/>
      <c r="F82" s="13">
        <f t="shared" si="70"/>
        <v>0</v>
      </c>
      <c r="G82" s="12"/>
      <c r="H82" s="13">
        <f t="shared" si="71"/>
        <v>0</v>
      </c>
      <c r="I82" s="14">
        <f t="shared" si="72"/>
        <v>0</v>
      </c>
      <c r="K82" s="62"/>
      <c r="L82" s="62"/>
    </row>
    <row r="83" spans="1:12" x14ac:dyDescent="0.2">
      <c r="A83" s="64"/>
      <c r="B83" s="20" t="s">
        <v>113</v>
      </c>
      <c r="C83" s="21" t="s">
        <v>29</v>
      </c>
      <c r="D83" s="11">
        <v>50</v>
      </c>
      <c r="E83" s="12"/>
      <c r="F83" s="13"/>
      <c r="G83" s="12"/>
      <c r="H83" s="13"/>
      <c r="I83" s="14"/>
      <c r="K83" s="62"/>
      <c r="L83" s="62"/>
    </row>
    <row r="84" spans="1:12" x14ac:dyDescent="0.2">
      <c r="A84" s="64"/>
      <c r="B84" s="20" t="s">
        <v>112</v>
      </c>
      <c r="C84" s="21" t="s">
        <v>26</v>
      </c>
      <c r="D84" s="11">
        <v>30</v>
      </c>
      <c r="E84" s="12"/>
      <c r="F84" s="13">
        <f t="shared" ref="F84" si="79">D84*E84</f>
        <v>0</v>
      </c>
      <c r="G84" s="12"/>
      <c r="H84" s="13">
        <f t="shared" ref="H84" si="80">D84*G84</f>
        <v>0</v>
      </c>
      <c r="I84" s="14">
        <f t="shared" ref="I84" si="81">F84+H84</f>
        <v>0</v>
      </c>
      <c r="K84" s="62"/>
      <c r="L84" s="62"/>
    </row>
    <row r="85" spans="1:12" x14ac:dyDescent="0.2">
      <c r="A85" s="8"/>
      <c r="B85" s="20" t="s">
        <v>108</v>
      </c>
      <c r="C85" s="21" t="s">
        <v>29</v>
      </c>
      <c r="D85" s="11">
        <v>1030</v>
      </c>
      <c r="E85" s="12"/>
      <c r="F85" s="13">
        <f t="shared" si="70"/>
        <v>0</v>
      </c>
      <c r="G85" s="12"/>
      <c r="H85" s="13">
        <f t="shared" si="71"/>
        <v>0</v>
      </c>
      <c r="I85" s="14">
        <f t="shared" si="72"/>
        <v>0</v>
      </c>
      <c r="K85" s="62"/>
      <c r="L85" s="62"/>
    </row>
    <row r="86" spans="1:12" x14ac:dyDescent="0.2">
      <c r="A86" s="8"/>
      <c r="B86" s="20" t="s">
        <v>51</v>
      </c>
      <c r="C86" s="21" t="s">
        <v>25</v>
      </c>
      <c r="D86" s="11">
        <v>45</v>
      </c>
      <c r="E86" s="12"/>
      <c r="F86" s="13">
        <f t="shared" ref="F86" si="82">D86*E86</f>
        <v>0</v>
      </c>
      <c r="G86" s="12"/>
      <c r="H86" s="13">
        <f t="shared" ref="H86" si="83">D86*G86</f>
        <v>0</v>
      </c>
      <c r="I86" s="14">
        <f t="shared" ref="I86" si="84">F86+H86</f>
        <v>0</v>
      </c>
      <c r="K86" s="62"/>
      <c r="L86" s="62"/>
    </row>
    <row r="87" spans="1:12" s="4" customFormat="1" ht="24" x14ac:dyDescent="0.2">
      <c r="A87" s="8"/>
      <c r="B87" s="20" t="s">
        <v>38</v>
      </c>
      <c r="C87" s="21" t="s">
        <v>25</v>
      </c>
      <c r="D87" s="11">
        <v>5</v>
      </c>
      <c r="E87" s="12"/>
      <c r="F87" s="13">
        <f t="shared" si="70"/>
        <v>0</v>
      </c>
      <c r="G87" s="12"/>
      <c r="H87" s="13">
        <f t="shared" si="71"/>
        <v>0</v>
      </c>
      <c r="I87" s="14">
        <f t="shared" si="72"/>
        <v>0</v>
      </c>
      <c r="K87" s="59"/>
      <c r="L87" s="59"/>
    </row>
    <row r="88" spans="1:12" ht="36" x14ac:dyDescent="0.2">
      <c r="A88" s="8"/>
      <c r="B88" s="20" t="s">
        <v>39</v>
      </c>
      <c r="C88" s="21" t="s">
        <v>25</v>
      </c>
      <c r="D88" s="11">
        <v>17</v>
      </c>
      <c r="E88" s="12"/>
      <c r="F88" s="13">
        <f t="shared" si="70"/>
        <v>0</v>
      </c>
      <c r="G88" s="12"/>
      <c r="H88" s="13">
        <f t="shared" si="71"/>
        <v>0</v>
      </c>
      <c r="I88" s="14">
        <f t="shared" si="72"/>
        <v>0</v>
      </c>
      <c r="K88" s="62"/>
      <c r="L88" s="62"/>
    </row>
    <row r="89" spans="1:12" s="4" customFormat="1" ht="24" x14ac:dyDescent="0.2">
      <c r="A89" s="8"/>
      <c r="B89" s="20" t="s">
        <v>104</v>
      </c>
      <c r="C89" s="21" t="s">
        <v>25</v>
      </c>
      <c r="D89" s="11">
        <v>10</v>
      </c>
      <c r="E89" s="12"/>
      <c r="F89" s="13">
        <f t="shared" ref="F89:F90" si="85">D89*E89</f>
        <v>0</v>
      </c>
      <c r="G89" s="12"/>
      <c r="H89" s="13">
        <f t="shared" ref="H89:H90" si="86">D89*G89</f>
        <v>0</v>
      </c>
      <c r="I89" s="14">
        <f t="shared" ref="I89:I90" si="87">F89+H89</f>
        <v>0</v>
      </c>
      <c r="K89" s="59"/>
      <c r="L89" s="59"/>
    </row>
    <row r="90" spans="1:12" x14ac:dyDescent="0.2">
      <c r="A90" s="8"/>
      <c r="B90" s="20" t="s">
        <v>105</v>
      </c>
      <c r="C90" s="21" t="s">
        <v>29</v>
      </c>
      <c r="D90" s="11">
        <v>12</v>
      </c>
      <c r="E90" s="12"/>
      <c r="F90" s="13">
        <f t="shared" si="85"/>
        <v>0</v>
      </c>
      <c r="G90" s="12"/>
      <c r="H90" s="13">
        <f t="shared" si="86"/>
        <v>0</v>
      </c>
      <c r="I90" s="14">
        <f t="shared" si="87"/>
        <v>0</v>
      </c>
      <c r="K90" s="62"/>
      <c r="L90" s="62"/>
    </row>
    <row r="91" spans="1:12" s="4" customFormat="1" ht="36" x14ac:dyDescent="0.2">
      <c r="A91" s="8"/>
      <c r="B91" s="20" t="s">
        <v>76</v>
      </c>
      <c r="C91" s="21" t="s">
        <v>26</v>
      </c>
      <c r="D91" s="11">
        <v>45</v>
      </c>
      <c r="E91" s="12"/>
      <c r="F91" s="13">
        <f t="shared" si="70"/>
        <v>0</v>
      </c>
      <c r="G91" s="12"/>
      <c r="H91" s="13">
        <f t="shared" si="71"/>
        <v>0</v>
      </c>
      <c r="I91" s="14">
        <f t="shared" si="72"/>
        <v>0</v>
      </c>
      <c r="J91" s="7"/>
      <c r="K91" s="59"/>
      <c r="L91" s="59"/>
    </row>
    <row r="92" spans="1:12" ht="36" x14ac:dyDescent="0.2">
      <c r="A92" s="8"/>
      <c r="B92" s="20" t="s">
        <v>75</v>
      </c>
      <c r="C92" s="21" t="s">
        <v>26</v>
      </c>
      <c r="D92" s="11">
        <v>3</v>
      </c>
      <c r="E92" s="12"/>
      <c r="F92" s="13">
        <f t="shared" ref="F92" si="88">D92*E92</f>
        <v>0</v>
      </c>
      <c r="G92" s="12"/>
      <c r="H92" s="13">
        <f t="shared" ref="H92" si="89">D92*G92</f>
        <v>0</v>
      </c>
      <c r="I92" s="14">
        <f t="shared" ref="I92" si="90">F92+H92</f>
        <v>0</v>
      </c>
      <c r="K92" s="62"/>
      <c r="L92" s="62"/>
    </row>
    <row r="93" spans="1:12" ht="24" x14ac:dyDescent="0.2">
      <c r="A93" s="8"/>
      <c r="B93" s="20" t="s">
        <v>77</v>
      </c>
      <c r="C93" s="21" t="s">
        <v>26</v>
      </c>
      <c r="D93" s="11">
        <v>3</v>
      </c>
      <c r="E93" s="12"/>
      <c r="F93" s="13">
        <f t="shared" si="70"/>
        <v>0</v>
      </c>
      <c r="G93" s="12"/>
      <c r="H93" s="13">
        <f t="shared" si="71"/>
        <v>0</v>
      </c>
      <c r="I93" s="14">
        <f t="shared" si="72"/>
        <v>0</v>
      </c>
      <c r="K93" s="62"/>
      <c r="L93" s="62"/>
    </row>
    <row r="94" spans="1:12" ht="36" x14ac:dyDescent="0.2">
      <c r="A94" s="8"/>
      <c r="B94" s="20" t="s">
        <v>52</v>
      </c>
      <c r="C94" s="21" t="s">
        <v>25</v>
      </c>
      <c r="D94" s="11">
        <v>8</v>
      </c>
      <c r="E94" s="12"/>
      <c r="F94" s="13">
        <f t="shared" ref="F94" si="91">D94*E94</f>
        <v>0</v>
      </c>
      <c r="G94" s="12"/>
      <c r="H94" s="13">
        <f t="shared" ref="H94" si="92">D94*G94</f>
        <v>0</v>
      </c>
      <c r="I94" s="14">
        <f t="shared" ref="I94" si="93">F94+H94</f>
        <v>0</v>
      </c>
      <c r="K94" s="62"/>
      <c r="L94" s="62"/>
    </row>
    <row r="95" spans="1:12" x14ac:dyDescent="0.2">
      <c r="A95" s="8"/>
      <c r="B95" s="20" t="s">
        <v>72</v>
      </c>
      <c r="C95" s="21" t="s">
        <v>25</v>
      </c>
      <c r="D95" s="11">
        <v>66</v>
      </c>
      <c r="E95" s="12"/>
      <c r="F95" s="13">
        <f t="shared" ref="F95" si="94">D95*E95</f>
        <v>0</v>
      </c>
      <c r="G95" s="12"/>
      <c r="H95" s="13">
        <f t="shared" ref="H95" si="95">D95*G95</f>
        <v>0</v>
      </c>
      <c r="I95" s="14">
        <f t="shared" ref="I95" si="96">F95+H95</f>
        <v>0</v>
      </c>
      <c r="K95" s="62"/>
      <c r="L95" s="62"/>
    </row>
    <row r="96" spans="1:12" ht="36" x14ac:dyDescent="0.2">
      <c r="A96" s="8"/>
      <c r="B96" s="20" t="s">
        <v>70</v>
      </c>
      <c r="C96" s="21" t="s">
        <v>25</v>
      </c>
      <c r="D96" s="11">
        <v>60</v>
      </c>
      <c r="E96" s="12"/>
      <c r="F96" s="13">
        <f t="shared" si="70"/>
        <v>0</v>
      </c>
      <c r="G96" s="12"/>
      <c r="H96" s="13">
        <f t="shared" si="71"/>
        <v>0</v>
      </c>
      <c r="I96" s="14">
        <f t="shared" si="72"/>
        <v>0</v>
      </c>
      <c r="K96" s="62"/>
      <c r="L96" s="62"/>
    </row>
    <row r="97" spans="1:12" ht="36" x14ac:dyDescent="0.2">
      <c r="A97" s="8"/>
      <c r="B97" s="20" t="s">
        <v>69</v>
      </c>
      <c r="C97" s="21" t="s">
        <v>25</v>
      </c>
      <c r="D97" s="11">
        <v>6</v>
      </c>
      <c r="E97" s="12"/>
      <c r="F97" s="13">
        <f t="shared" si="70"/>
        <v>0</v>
      </c>
      <c r="G97" s="12"/>
      <c r="H97" s="13">
        <f t="shared" si="71"/>
        <v>0</v>
      </c>
      <c r="I97" s="14">
        <f t="shared" si="72"/>
        <v>0</v>
      </c>
      <c r="K97" s="62"/>
      <c r="L97" s="62"/>
    </row>
    <row r="98" spans="1:12" x14ac:dyDescent="0.2">
      <c r="A98" s="8"/>
      <c r="B98" s="20" t="s">
        <v>41</v>
      </c>
      <c r="C98" s="21" t="s">
        <v>19</v>
      </c>
      <c r="D98" s="11">
        <v>1</v>
      </c>
      <c r="E98" s="12"/>
      <c r="F98" s="13">
        <f t="shared" si="70"/>
        <v>0</v>
      </c>
      <c r="G98" s="12"/>
      <c r="H98" s="13">
        <f t="shared" si="71"/>
        <v>0</v>
      </c>
      <c r="I98" s="14">
        <f t="shared" si="72"/>
        <v>0</v>
      </c>
      <c r="K98" s="62"/>
      <c r="L98" s="62"/>
    </row>
    <row r="99" spans="1:12" x14ac:dyDescent="0.2">
      <c r="A99" s="8"/>
      <c r="B99" s="20" t="s">
        <v>42</v>
      </c>
      <c r="C99" s="21" t="s">
        <v>19</v>
      </c>
      <c r="D99" s="11">
        <v>1</v>
      </c>
      <c r="E99" s="12"/>
      <c r="F99" s="13">
        <f t="shared" si="70"/>
        <v>0</v>
      </c>
      <c r="G99" s="12"/>
      <c r="H99" s="13">
        <f t="shared" si="71"/>
        <v>0</v>
      </c>
      <c r="I99" s="14">
        <f t="shared" si="72"/>
        <v>0</v>
      </c>
      <c r="K99" s="62"/>
      <c r="L99" s="62"/>
    </row>
    <row r="100" spans="1:12" ht="12.75" thickBot="1" x14ac:dyDescent="0.25">
      <c r="A100" s="85" t="s">
        <v>22</v>
      </c>
      <c r="B100" s="86"/>
      <c r="C100" s="86"/>
      <c r="D100" s="86"/>
      <c r="E100" s="86"/>
      <c r="F100" s="86"/>
      <c r="G100" s="86"/>
      <c r="H100" s="87"/>
      <c r="I100" s="45">
        <f>SUM(I74:I99)</f>
        <v>0</v>
      </c>
      <c r="K100" s="62"/>
      <c r="L100" s="62"/>
    </row>
    <row r="101" spans="1:12" s="4" customFormat="1" ht="12.75" thickBot="1" x14ac:dyDescent="0.25">
      <c r="A101" s="82" t="s">
        <v>34</v>
      </c>
      <c r="B101" s="107"/>
      <c r="C101" s="107"/>
      <c r="D101" s="107"/>
      <c r="E101" s="107"/>
      <c r="F101" s="107"/>
      <c r="G101" s="107"/>
      <c r="H101" s="107"/>
      <c r="I101" s="108"/>
      <c r="J101" s="25"/>
      <c r="K101" s="59"/>
      <c r="L101" s="59"/>
    </row>
    <row r="102" spans="1:12" s="4" customFormat="1" ht="24" x14ac:dyDescent="0.2">
      <c r="A102" s="63"/>
      <c r="B102" s="55" t="s">
        <v>123</v>
      </c>
      <c r="C102" s="56" t="s">
        <v>54</v>
      </c>
      <c r="D102" s="53">
        <v>1</v>
      </c>
      <c r="E102" s="47"/>
      <c r="F102" s="48">
        <f t="shared" ref="F102:F107" si="97">D102*E102</f>
        <v>0</v>
      </c>
      <c r="G102" s="47"/>
      <c r="H102" s="48">
        <f t="shared" ref="H102" si="98">D102*G102</f>
        <v>0</v>
      </c>
      <c r="I102" s="49">
        <f t="shared" ref="I102" si="99">F102+H102</f>
        <v>0</v>
      </c>
      <c r="J102" s="25"/>
      <c r="K102" s="59"/>
      <c r="L102" s="59"/>
    </row>
    <row r="103" spans="1:12" s="4" customFormat="1" x14ac:dyDescent="0.2">
      <c r="A103" s="64"/>
      <c r="B103" s="20" t="s">
        <v>124</v>
      </c>
      <c r="C103" s="56" t="s">
        <v>54</v>
      </c>
      <c r="D103" s="11">
        <v>2</v>
      </c>
      <c r="E103" s="12"/>
      <c r="F103" s="13">
        <f t="shared" si="97"/>
        <v>0</v>
      </c>
      <c r="G103" s="12"/>
      <c r="H103" s="13">
        <f t="shared" ref="H103:H107" si="100">D103*G103</f>
        <v>0</v>
      </c>
      <c r="I103" s="14">
        <f t="shared" ref="I103:I107" si="101">F103+H103</f>
        <v>0</v>
      </c>
      <c r="K103" s="59"/>
      <c r="L103" s="59"/>
    </row>
    <row r="104" spans="1:12" ht="24" x14ac:dyDescent="0.2">
      <c r="A104" s="64"/>
      <c r="B104" s="20" t="s">
        <v>125</v>
      </c>
      <c r="C104" s="56" t="s">
        <v>54</v>
      </c>
      <c r="D104" s="11">
        <v>1</v>
      </c>
      <c r="E104" s="12"/>
      <c r="F104" s="13">
        <f t="shared" si="97"/>
        <v>0</v>
      </c>
      <c r="G104" s="12"/>
      <c r="H104" s="13">
        <f t="shared" si="100"/>
        <v>0</v>
      </c>
      <c r="I104" s="14">
        <f t="shared" si="101"/>
        <v>0</v>
      </c>
      <c r="K104" s="62"/>
      <c r="L104" s="62"/>
    </row>
    <row r="105" spans="1:12" ht="24" x14ac:dyDescent="0.2">
      <c r="A105" s="64"/>
      <c r="B105" s="20" t="s">
        <v>126</v>
      </c>
      <c r="C105" s="56" t="s">
        <v>54</v>
      </c>
      <c r="D105" s="11">
        <v>25</v>
      </c>
      <c r="E105" s="12"/>
      <c r="F105" s="13">
        <f t="shared" si="97"/>
        <v>0</v>
      </c>
      <c r="G105" s="12"/>
      <c r="H105" s="13">
        <f t="shared" si="100"/>
        <v>0</v>
      </c>
      <c r="I105" s="14">
        <f t="shared" si="101"/>
        <v>0</v>
      </c>
      <c r="K105" s="62"/>
      <c r="L105" s="62"/>
    </row>
    <row r="106" spans="1:12" ht="24" x14ac:dyDescent="0.2">
      <c r="A106" s="64"/>
      <c r="B106" s="20" t="s">
        <v>127</v>
      </c>
      <c r="C106" s="56" t="s">
        <v>54</v>
      </c>
      <c r="D106" s="11">
        <v>20</v>
      </c>
      <c r="E106" s="12"/>
      <c r="F106" s="13">
        <f t="shared" si="97"/>
        <v>0</v>
      </c>
      <c r="G106" s="12"/>
      <c r="H106" s="13">
        <f t="shared" si="100"/>
        <v>0</v>
      </c>
      <c r="I106" s="14">
        <f t="shared" si="101"/>
        <v>0</v>
      </c>
      <c r="K106" s="62"/>
      <c r="L106" s="62"/>
    </row>
    <row r="107" spans="1:12" s="4" customFormat="1" ht="24" x14ac:dyDescent="0.2">
      <c r="A107" s="64"/>
      <c r="B107" s="20" t="s">
        <v>128</v>
      </c>
      <c r="C107" s="56" t="s">
        <v>54</v>
      </c>
      <c r="D107" s="11">
        <v>20</v>
      </c>
      <c r="E107" s="12"/>
      <c r="F107" s="13">
        <f t="shared" si="97"/>
        <v>0</v>
      </c>
      <c r="G107" s="12"/>
      <c r="H107" s="13">
        <f t="shared" si="100"/>
        <v>0</v>
      </c>
      <c r="I107" s="14">
        <f t="shared" si="101"/>
        <v>0</v>
      </c>
      <c r="K107" s="59"/>
      <c r="L107" s="59"/>
    </row>
    <row r="108" spans="1:12" x14ac:dyDescent="0.2">
      <c r="A108" s="64"/>
      <c r="B108" s="20" t="s">
        <v>109</v>
      </c>
      <c r="C108" s="21" t="s">
        <v>26</v>
      </c>
      <c r="D108" s="11">
        <v>800</v>
      </c>
      <c r="E108" s="12"/>
      <c r="F108" s="13"/>
      <c r="G108" s="12"/>
      <c r="H108" s="13"/>
      <c r="I108" s="14"/>
      <c r="K108" s="62"/>
      <c r="L108" s="62"/>
    </row>
    <row r="109" spans="1:12" s="4" customFormat="1" x14ac:dyDescent="0.2">
      <c r="A109" s="63"/>
      <c r="B109" s="55" t="s">
        <v>110</v>
      </c>
      <c r="C109" s="56" t="s">
        <v>26</v>
      </c>
      <c r="D109" s="53">
        <v>24</v>
      </c>
      <c r="E109" s="47"/>
      <c r="F109" s="48">
        <f t="shared" ref="F109" si="102">D109*E109</f>
        <v>0</v>
      </c>
      <c r="G109" s="47"/>
      <c r="H109" s="48">
        <f t="shared" ref="H109" si="103">D109*G109</f>
        <v>0</v>
      </c>
      <c r="I109" s="49">
        <f t="shared" ref="I109" si="104">F109+H109</f>
        <v>0</v>
      </c>
      <c r="J109" s="25"/>
      <c r="K109" s="59"/>
      <c r="L109" s="59"/>
    </row>
    <row r="110" spans="1:12" x14ac:dyDescent="0.2">
      <c r="A110" s="64"/>
      <c r="B110" s="20" t="s">
        <v>111</v>
      </c>
      <c r="C110" s="21" t="s">
        <v>26</v>
      </c>
      <c r="D110" s="11">
        <v>50</v>
      </c>
      <c r="E110" s="12"/>
      <c r="F110" s="13"/>
      <c r="G110" s="12"/>
      <c r="H110" s="13"/>
      <c r="I110" s="14"/>
      <c r="K110" s="62"/>
      <c r="L110" s="62"/>
    </row>
    <row r="111" spans="1:12" x14ac:dyDescent="0.2">
      <c r="A111" s="64"/>
      <c r="B111" s="20" t="s">
        <v>115</v>
      </c>
      <c r="C111" s="21" t="s">
        <v>114</v>
      </c>
      <c r="D111" s="11">
        <v>21</v>
      </c>
      <c r="E111" s="12"/>
      <c r="F111" s="13"/>
      <c r="G111" s="12"/>
      <c r="H111" s="13"/>
      <c r="I111" s="14"/>
      <c r="K111" s="62"/>
      <c r="L111" s="62"/>
    </row>
    <row r="112" spans="1:12" x14ac:dyDescent="0.2">
      <c r="A112" s="8"/>
      <c r="B112" s="20" t="s">
        <v>72</v>
      </c>
      <c r="C112" s="21" t="s">
        <v>25</v>
      </c>
      <c r="D112" s="11">
        <v>21</v>
      </c>
      <c r="E112" s="12"/>
      <c r="F112" s="13">
        <f t="shared" ref="F112" si="105">D112*E112</f>
        <v>0</v>
      </c>
      <c r="G112" s="12"/>
      <c r="H112" s="13">
        <f t="shared" ref="H112" si="106">D112*G112</f>
        <v>0</v>
      </c>
      <c r="I112" s="14">
        <f t="shared" ref="I112" si="107">F112+H112</f>
        <v>0</v>
      </c>
      <c r="K112" s="62"/>
      <c r="L112" s="62"/>
    </row>
    <row r="113" spans="1:12" x14ac:dyDescent="0.2">
      <c r="A113" s="64"/>
      <c r="B113" s="20" t="s">
        <v>116</v>
      </c>
      <c r="C113" s="21" t="s">
        <v>29</v>
      </c>
      <c r="D113" s="11">
        <v>800</v>
      </c>
      <c r="E113" s="12"/>
      <c r="F113" s="13">
        <f t="shared" ref="F113:F117" si="108">D113*E113</f>
        <v>0</v>
      </c>
      <c r="G113" s="12"/>
      <c r="H113" s="13">
        <f t="shared" ref="H113:H117" si="109">D113*G113</f>
        <v>0</v>
      </c>
      <c r="I113" s="14">
        <f t="shared" ref="I113:I117" si="110">F113+H113</f>
        <v>0</v>
      </c>
      <c r="K113" s="62"/>
      <c r="L113" s="62"/>
    </row>
    <row r="114" spans="1:12" x14ac:dyDescent="0.2">
      <c r="A114" s="64"/>
      <c r="B114" s="20" t="s">
        <v>117</v>
      </c>
      <c r="C114" s="21" t="s">
        <v>118</v>
      </c>
      <c r="D114" s="11">
        <v>30</v>
      </c>
      <c r="E114" s="12"/>
      <c r="F114" s="13">
        <f t="shared" si="108"/>
        <v>0</v>
      </c>
      <c r="G114" s="12"/>
      <c r="H114" s="13">
        <f t="shared" si="109"/>
        <v>0</v>
      </c>
      <c r="I114" s="14">
        <f t="shared" si="110"/>
        <v>0</v>
      </c>
      <c r="K114" s="62"/>
      <c r="L114" s="62"/>
    </row>
    <row r="115" spans="1:12" x14ac:dyDescent="0.2">
      <c r="A115" s="64"/>
      <c r="B115" s="20" t="s">
        <v>119</v>
      </c>
      <c r="C115" s="21" t="s">
        <v>30</v>
      </c>
      <c r="D115" s="11">
        <v>1</v>
      </c>
      <c r="E115" s="12"/>
      <c r="F115" s="13">
        <f t="shared" si="108"/>
        <v>0</v>
      </c>
      <c r="G115" s="12"/>
      <c r="H115" s="13">
        <f t="shared" si="109"/>
        <v>0</v>
      </c>
      <c r="I115" s="14">
        <f t="shared" si="110"/>
        <v>0</v>
      </c>
      <c r="K115" s="62"/>
      <c r="L115" s="62"/>
    </row>
    <row r="116" spans="1:12" x14ac:dyDescent="0.2">
      <c r="A116" s="64"/>
      <c r="B116" s="20" t="s">
        <v>120</v>
      </c>
      <c r="C116" s="21" t="s">
        <v>30</v>
      </c>
      <c r="D116" s="11">
        <v>1</v>
      </c>
      <c r="E116" s="12"/>
      <c r="F116" s="13">
        <f t="shared" si="108"/>
        <v>0</v>
      </c>
      <c r="G116" s="12"/>
      <c r="H116" s="13">
        <f t="shared" si="109"/>
        <v>0</v>
      </c>
      <c r="I116" s="14">
        <f t="shared" si="110"/>
        <v>0</v>
      </c>
      <c r="K116" s="62"/>
      <c r="L116" s="62"/>
    </row>
    <row r="117" spans="1:12" x14ac:dyDescent="0.2">
      <c r="A117" s="64"/>
      <c r="B117" s="20" t="s">
        <v>121</v>
      </c>
      <c r="C117" s="21" t="s">
        <v>122</v>
      </c>
      <c r="D117" s="11">
        <v>1</v>
      </c>
      <c r="E117" s="12"/>
      <c r="F117" s="13">
        <f t="shared" si="108"/>
        <v>0</v>
      </c>
      <c r="G117" s="12"/>
      <c r="H117" s="13">
        <f t="shared" si="109"/>
        <v>0</v>
      </c>
      <c r="I117" s="14">
        <f t="shared" si="110"/>
        <v>0</v>
      </c>
      <c r="K117" s="62"/>
      <c r="L117" s="62"/>
    </row>
    <row r="118" spans="1:12" ht="12.75" customHeight="1" thickBot="1" x14ac:dyDescent="0.25">
      <c r="A118" s="104" t="s">
        <v>22</v>
      </c>
      <c r="B118" s="105"/>
      <c r="C118" s="105"/>
      <c r="D118" s="105"/>
      <c r="E118" s="105"/>
      <c r="F118" s="105"/>
      <c r="G118" s="105"/>
      <c r="H118" s="106"/>
      <c r="I118" s="45">
        <f>SUM(I102:I117)</f>
        <v>0</v>
      </c>
      <c r="K118" s="62"/>
      <c r="L118" s="62"/>
    </row>
    <row r="119" spans="1:12" s="4" customFormat="1" ht="13.5" thickBot="1" x14ac:dyDescent="0.25">
      <c r="A119" s="82" t="s">
        <v>33</v>
      </c>
      <c r="B119" s="83"/>
      <c r="C119" s="83"/>
      <c r="D119" s="83"/>
      <c r="E119" s="83"/>
      <c r="F119" s="83"/>
      <c r="G119" s="83"/>
      <c r="H119" s="83"/>
      <c r="I119" s="84"/>
      <c r="J119" s="25"/>
      <c r="K119" s="59"/>
      <c r="L119" s="59"/>
    </row>
    <row r="120" spans="1:12" s="4" customFormat="1" x14ac:dyDescent="0.2">
      <c r="A120" s="8"/>
      <c r="B120" s="20" t="s">
        <v>95</v>
      </c>
      <c r="C120" s="21" t="s">
        <v>23</v>
      </c>
      <c r="D120" s="11">
        <v>43.992999999999995</v>
      </c>
      <c r="E120" s="12"/>
      <c r="F120" s="13">
        <f t="shared" ref="F120:F124" si="111">D120*E120</f>
        <v>0</v>
      </c>
      <c r="G120" s="12"/>
      <c r="H120" s="13">
        <f t="shared" ref="H120:H124" si="112">D120*G120</f>
        <v>0</v>
      </c>
      <c r="I120" s="14">
        <f t="shared" ref="I120:I124" si="113">F120+H120</f>
        <v>0</v>
      </c>
      <c r="K120" s="59"/>
      <c r="L120" s="59"/>
    </row>
    <row r="121" spans="1:12" x14ac:dyDescent="0.2">
      <c r="A121" s="8"/>
      <c r="B121" s="20" t="s">
        <v>137</v>
      </c>
      <c r="C121" s="21" t="s">
        <v>25</v>
      </c>
      <c r="D121" s="11">
        <v>1</v>
      </c>
      <c r="E121" s="12"/>
      <c r="F121" s="13">
        <f t="shared" ref="F121" si="114">D121*E121</f>
        <v>0</v>
      </c>
      <c r="G121" s="12"/>
      <c r="H121" s="13">
        <f t="shared" ref="H121" si="115">D121*G121</f>
        <v>0</v>
      </c>
      <c r="I121" s="14">
        <f t="shared" ref="I121" si="116">F121+H121</f>
        <v>0</v>
      </c>
      <c r="K121" s="62"/>
      <c r="L121" s="62"/>
    </row>
    <row r="122" spans="1:12" x14ac:dyDescent="0.2">
      <c r="A122" s="8"/>
      <c r="B122" s="20" t="s">
        <v>45</v>
      </c>
      <c r="C122" s="21" t="s">
        <v>19</v>
      </c>
      <c r="D122" s="11">
        <v>1</v>
      </c>
      <c r="E122" s="12"/>
      <c r="F122" s="13">
        <f t="shared" si="111"/>
        <v>0</v>
      </c>
      <c r="G122" s="12"/>
      <c r="H122" s="13">
        <f t="shared" si="112"/>
        <v>0</v>
      </c>
      <c r="I122" s="14">
        <f t="shared" si="113"/>
        <v>0</v>
      </c>
      <c r="K122" s="62"/>
      <c r="L122" s="62"/>
    </row>
    <row r="123" spans="1:12" s="4" customFormat="1" ht="27.75" customHeight="1" x14ac:dyDescent="0.2">
      <c r="A123" s="8"/>
      <c r="B123" s="20" t="s">
        <v>129</v>
      </c>
      <c r="C123" s="21" t="s">
        <v>30</v>
      </c>
      <c r="D123" s="11">
        <v>1</v>
      </c>
      <c r="E123" s="12"/>
      <c r="F123" s="13">
        <f t="shared" ref="F123" si="117">D123*E123</f>
        <v>0</v>
      </c>
      <c r="G123" s="12"/>
      <c r="H123" s="13">
        <f t="shared" ref="H123" si="118">D123*G123</f>
        <v>0</v>
      </c>
      <c r="I123" s="14">
        <f t="shared" ref="I123" si="119">F123+H123</f>
        <v>0</v>
      </c>
      <c r="K123" s="59"/>
      <c r="L123" s="59"/>
    </row>
    <row r="124" spans="1:12" x14ac:dyDescent="0.2">
      <c r="A124" s="8"/>
      <c r="B124" s="20" t="s">
        <v>73</v>
      </c>
      <c r="C124" s="21" t="s">
        <v>19</v>
      </c>
      <c r="D124" s="11">
        <v>1</v>
      </c>
      <c r="E124" s="12"/>
      <c r="F124" s="13">
        <f t="shared" si="111"/>
        <v>0</v>
      </c>
      <c r="G124" s="12"/>
      <c r="H124" s="13">
        <f t="shared" si="112"/>
        <v>0</v>
      </c>
      <c r="I124" s="14">
        <f t="shared" si="113"/>
        <v>0</v>
      </c>
      <c r="K124" s="62"/>
      <c r="L124" s="62"/>
    </row>
    <row r="125" spans="1:12" ht="12.75" customHeight="1" thickBot="1" x14ac:dyDescent="0.25">
      <c r="A125" s="104" t="s">
        <v>22</v>
      </c>
      <c r="B125" s="105"/>
      <c r="C125" s="105"/>
      <c r="D125" s="105"/>
      <c r="E125" s="105"/>
      <c r="F125" s="105"/>
      <c r="G125" s="105"/>
      <c r="H125" s="106"/>
      <c r="I125" s="26">
        <f>SUM(I120:I124)</f>
        <v>0</v>
      </c>
      <c r="K125" s="62"/>
      <c r="L125" s="62"/>
    </row>
    <row r="126" spans="1:12" ht="12.75" thickBot="1" x14ac:dyDescent="0.25">
      <c r="A126" s="66"/>
      <c r="B126" s="67"/>
      <c r="C126" s="67"/>
      <c r="D126" s="67"/>
      <c r="E126" s="67"/>
      <c r="F126" s="67"/>
      <c r="G126" s="67"/>
      <c r="H126" s="67"/>
      <c r="I126" s="68"/>
      <c r="K126" s="62"/>
      <c r="L126" s="62"/>
    </row>
    <row r="127" spans="1:12" ht="12.75" customHeight="1" x14ac:dyDescent="0.2">
      <c r="A127" s="72" t="s">
        <v>0</v>
      </c>
      <c r="B127" s="73"/>
      <c r="C127" s="73"/>
      <c r="D127" s="73"/>
      <c r="E127" s="73"/>
      <c r="F127" s="73"/>
      <c r="G127" s="74"/>
      <c r="H127" s="78">
        <f>I14+I27+I38+I66+I72+I100+I118+I125</f>
        <v>0</v>
      </c>
      <c r="I127" s="79"/>
      <c r="K127" s="62"/>
      <c r="L127" s="62"/>
    </row>
    <row r="128" spans="1:12" ht="13.5" customHeight="1" thickBot="1" x14ac:dyDescent="0.25">
      <c r="A128" s="75" t="s">
        <v>12</v>
      </c>
      <c r="B128" s="76"/>
      <c r="C128" s="76"/>
      <c r="D128" s="76"/>
      <c r="E128" s="76"/>
      <c r="F128" s="76"/>
      <c r="G128" s="77"/>
      <c r="H128" s="80"/>
      <c r="I128" s="81"/>
      <c r="K128" s="62"/>
      <c r="L128" s="62"/>
    </row>
    <row r="129" spans="1:9" ht="107.25" customHeight="1" thickBot="1" x14ac:dyDescent="0.25">
      <c r="A129" s="69" t="s">
        <v>44</v>
      </c>
      <c r="B129" s="70"/>
      <c r="C129" s="70"/>
      <c r="D129" s="70"/>
      <c r="E129" s="70"/>
      <c r="F129" s="70"/>
      <c r="G129" s="70"/>
      <c r="H129" s="70"/>
      <c r="I129" s="71"/>
    </row>
    <row r="130" spans="1:9" x14ac:dyDescent="0.2">
      <c r="A130" s="27"/>
      <c r="B130" s="28"/>
      <c r="C130" s="25"/>
      <c r="D130" s="29"/>
      <c r="E130" s="25"/>
      <c r="F130" s="25"/>
      <c r="G130" s="30"/>
      <c r="H130" s="30"/>
      <c r="I130" s="30"/>
    </row>
    <row r="131" spans="1:9" x14ac:dyDescent="0.2">
      <c r="A131" s="27"/>
      <c r="B131" s="28"/>
      <c r="C131" s="25"/>
      <c r="D131" s="29"/>
      <c r="E131" s="25"/>
      <c r="F131" s="25"/>
      <c r="G131" s="30"/>
      <c r="H131" s="30"/>
      <c r="I131" s="30"/>
    </row>
    <row r="132" spans="1:9" x14ac:dyDescent="0.2">
      <c r="A132" s="27"/>
      <c r="B132" s="31"/>
      <c r="C132" s="25"/>
      <c r="D132" s="25"/>
      <c r="E132" s="25"/>
      <c r="F132" s="25"/>
      <c r="G132" s="25"/>
      <c r="H132" s="25"/>
      <c r="I132" s="25"/>
    </row>
    <row r="133" spans="1:9" x14ac:dyDescent="0.2">
      <c r="A133" s="27"/>
      <c r="B133" s="32"/>
      <c r="C133" s="25"/>
      <c r="D133" s="25"/>
      <c r="E133" s="25"/>
      <c r="F133" s="25"/>
      <c r="G133" s="25"/>
      <c r="H133" s="25"/>
      <c r="I133" s="25"/>
    </row>
    <row r="134" spans="1:9" ht="12.75" x14ac:dyDescent="0.2">
      <c r="A134" s="27"/>
      <c r="B134" s="33"/>
      <c r="C134" s="25"/>
      <c r="D134" s="25"/>
      <c r="E134" s="25"/>
      <c r="F134" s="25"/>
      <c r="G134" s="25"/>
      <c r="H134" s="25"/>
      <c r="I134" s="25"/>
    </row>
    <row r="135" spans="1:9" ht="12.75" x14ac:dyDescent="0.2">
      <c r="A135" s="4"/>
      <c r="B135" s="34"/>
      <c r="C135" s="34"/>
      <c r="D135" s="34"/>
      <c r="E135" s="34"/>
      <c r="F135" s="34"/>
      <c r="G135" s="34"/>
      <c r="H135" s="34"/>
      <c r="I135" s="34"/>
    </row>
    <row r="136" spans="1:9" ht="12.75" x14ac:dyDescent="0.2">
      <c r="B136" s="34"/>
      <c r="C136" s="34"/>
      <c r="D136" s="34"/>
      <c r="E136" s="34"/>
      <c r="F136" s="34"/>
      <c r="G136" s="34"/>
      <c r="H136" s="34"/>
      <c r="I136" s="34"/>
    </row>
    <row r="137" spans="1:9" ht="12.75" x14ac:dyDescent="0.2">
      <c r="B137" s="34"/>
      <c r="C137" s="34"/>
      <c r="D137" s="34"/>
      <c r="E137" s="34"/>
      <c r="F137" s="34"/>
      <c r="G137" s="34"/>
      <c r="H137" s="34"/>
      <c r="I137" s="34"/>
    </row>
    <row r="138" spans="1:9" ht="12.75" x14ac:dyDescent="0.2">
      <c r="B138" s="34"/>
      <c r="C138" s="34"/>
      <c r="D138" s="34"/>
      <c r="E138" s="34"/>
      <c r="F138" s="34"/>
      <c r="G138" s="34"/>
      <c r="H138" s="34"/>
      <c r="I138" s="34"/>
    </row>
    <row r="139" spans="1:9" ht="15.75" x14ac:dyDescent="0.25">
      <c r="B139" s="34"/>
      <c r="C139" s="34"/>
      <c r="D139" s="35"/>
      <c r="E139" s="34"/>
      <c r="F139" s="34"/>
      <c r="G139" s="34"/>
      <c r="H139" s="34"/>
      <c r="I139" s="34"/>
    </row>
    <row r="140" spans="1:9" ht="13.5" x14ac:dyDescent="0.25">
      <c r="B140" s="34"/>
      <c r="C140" s="36"/>
      <c r="D140" s="34"/>
      <c r="E140" s="34"/>
      <c r="F140" s="34"/>
      <c r="G140" s="36"/>
      <c r="H140" s="34"/>
      <c r="I140" s="36"/>
    </row>
    <row r="141" spans="1:9" ht="12.75" x14ac:dyDescent="0.2">
      <c r="B141" s="34"/>
      <c r="C141" s="34"/>
      <c r="D141" s="34"/>
      <c r="E141" s="34"/>
      <c r="F141" s="34"/>
      <c r="G141" s="34"/>
      <c r="H141" s="34"/>
      <c r="I141" s="34"/>
    </row>
    <row r="142" spans="1:9" ht="12.75" x14ac:dyDescent="0.2">
      <c r="B142" s="34"/>
      <c r="C142" s="34"/>
      <c r="D142" s="34"/>
      <c r="E142" s="34"/>
      <c r="F142" s="34"/>
      <c r="G142" s="34"/>
      <c r="H142" s="34"/>
      <c r="I142" s="34"/>
    </row>
    <row r="143" spans="1:9" ht="15.75" x14ac:dyDescent="0.25">
      <c r="B143" s="34"/>
      <c r="C143" s="34"/>
      <c r="D143" s="34"/>
      <c r="E143" s="34"/>
      <c r="F143" s="37"/>
      <c r="G143" s="37"/>
      <c r="H143" s="37"/>
      <c r="I143" s="37"/>
    </row>
    <row r="144" spans="1:9" ht="15.75" x14ac:dyDescent="0.25">
      <c r="B144" s="34"/>
      <c r="C144" s="34"/>
      <c r="D144" s="34"/>
      <c r="E144" s="34"/>
      <c r="F144" s="37"/>
      <c r="G144" s="37"/>
      <c r="H144" s="35"/>
      <c r="I144" s="37"/>
    </row>
    <row r="145" spans="2:9" ht="15.75" x14ac:dyDescent="0.25">
      <c r="B145" s="34"/>
      <c r="C145" s="34"/>
      <c r="D145" s="34"/>
      <c r="E145" s="34"/>
      <c r="F145" s="37"/>
      <c r="G145" s="38"/>
      <c r="H145" s="37"/>
      <c r="I145" s="36"/>
    </row>
    <row r="146" spans="2:9" ht="15.75" x14ac:dyDescent="0.25">
      <c r="B146" s="34"/>
      <c r="C146" s="34"/>
      <c r="D146" s="34"/>
      <c r="E146" s="34"/>
      <c r="F146" s="37"/>
      <c r="G146" s="37"/>
      <c r="H146" s="35"/>
      <c r="I146" s="37"/>
    </row>
    <row r="147" spans="2:9" ht="15.75" x14ac:dyDescent="0.25">
      <c r="B147" s="34"/>
      <c r="C147" s="34"/>
      <c r="D147" s="34"/>
      <c r="E147" s="34"/>
      <c r="F147" s="37"/>
      <c r="G147" s="38"/>
      <c r="H147" s="37"/>
      <c r="I147" s="36"/>
    </row>
    <row r="148" spans="2:9" x14ac:dyDescent="0.2">
      <c r="B148" s="39"/>
      <c r="C148" s="40"/>
      <c r="D148" s="41"/>
      <c r="E148" s="42"/>
      <c r="F148" s="42"/>
      <c r="G148" s="41"/>
      <c r="H148" s="41"/>
    </row>
    <row r="149" spans="2:9" x14ac:dyDescent="0.2">
      <c r="B149" s="43"/>
      <c r="C149" s="40"/>
      <c r="D149" s="42"/>
      <c r="E149" s="42"/>
      <c r="F149" s="42"/>
      <c r="G149" s="41"/>
      <c r="H149" s="41"/>
    </row>
    <row r="150" spans="2:9" x14ac:dyDescent="0.2">
      <c r="B150" s="40"/>
      <c r="C150" s="40"/>
      <c r="D150" s="42"/>
      <c r="E150" s="42"/>
      <c r="F150" s="42"/>
      <c r="G150" s="41"/>
      <c r="H150" s="41"/>
    </row>
    <row r="151" spans="2:9" x14ac:dyDescent="0.2">
      <c r="B151" s="40"/>
      <c r="C151" s="40"/>
      <c r="D151" s="42"/>
      <c r="E151" s="42"/>
      <c r="F151" s="42"/>
      <c r="G151" s="41"/>
      <c r="H151" s="41"/>
    </row>
    <row r="152" spans="2:9" x14ac:dyDescent="0.2">
      <c r="B152" s="39"/>
      <c r="C152" s="40"/>
      <c r="E152" s="42"/>
      <c r="F152" s="42"/>
      <c r="G152" s="24"/>
      <c r="H152" s="24"/>
    </row>
    <row r="153" spans="2:9" x14ac:dyDescent="0.2">
      <c r="G153" s="44"/>
      <c r="H153" s="44"/>
    </row>
    <row r="154" spans="2:9" ht="12.75" x14ac:dyDescent="0.2">
      <c r="B154" s="34"/>
      <c r="C154" s="34"/>
      <c r="D154" s="34"/>
      <c r="E154" s="34"/>
      <c r="F154" s="34"/>
      <c r="G154" s="34"/>
      <c r="H154" s="34"/>
      <c r="I154" s="34"/>
    </row>
    <row r="155" spans="2:9" ht="12.75" x14ac:dyDescent="0.2">
      <c r="B155" s="34"/>
      <c r="C155" s="34"/>
      <c r="D155" s="34"/>
      <c r="E155" s="34"/>
      <c r="F155" s="34"/>
      <c r="G155" s="34"/>
      <c r="H155" s="34"/>
      <c r="I155" s="34"/>
    </row>
    <row r="156" spans="2:9" ht="12.75" x14ac:dyDescent="0.2">
      <c r="B156" s="34"/>
      <c r="C156" s="34"/>
      <c r="D156" s="34"/>
      <c r="E156" s="34"/>
      <c r="F156" s="34"/>
      <c r="G156" s="34"/>
      <c r="H156" s="34"/>
      <c r="I156" s="34"/>
    </row>
    <row r="157" spans="2:9" ht="12.75" x14ac:dyDescent="0.2">
      <c r="B157" s="34"/>
      <c r="C157" s="34"/>
      <c r="D157" s="34"/>
      <c r="E157" s="34"/>
      <c r="F157" s="34"/>
      <c r="G157" s="34"/>
      <c r="H157" s="34"/>
      <c r="I157" s="34"/>
    </row>
    <row r="158" spans="2:9" ht="15.75" x14ac:dyDescent="0.25">
      <c r="B158" s="34"/>
      <c r="C158" s="34"/>
      <c r="D158" s="35"/>
      <c r="E158" s="34"/>
      <c r="F158" s="34"/>
      <c r="G158" s="34"/>
      <c r="H158" s="34"/>
      <c r="I158" s="34"/>
    </row>
    <row r="159" spans="2:9" ht="13.5" x14ac:dyDescent="0.25">
      <c r="B159" s="34"/>
      <c r="C159" s="36"/>
      <c r="D159" s="34"/>
      <c r="E159" s="34"/>
      <c r="F159" s="34"/>
      <c r="G159" s="36"/>
      <c r="H159" s="34"/>
      <c r="I159" s="36"/>
    </row>
    <row r="160" spans="2:9" ht="12.75" x14ac:dyDescent="0.2">
      <c r="B160" s="34"/>
      <c r="C160" s="34"/>
      <c r="D160" s="34"/>
      <c r="E160" s="34"/>
      <c r="F160" s="34"/>
      <c r="G160" s="34"/>
      <c r="H160" s="34"/>
      <c r="I160" s="34"/>
    </row>
    <row r="161" spans="2:9" ht="12.75" x14ac:dyDescent="0.2">
      <c r="B161" s="34"/>
      <c r="C161" s="34"/>
      <c r="D161" s="34"/>
      <c r="E161" s="34"/>
      <c r="F161" s="34"/>
      <c r="G161" s="34"/>
      <c r="H161" s="34"/>
      <c r="I161" s="34"/>
    </row>
    <row r="162" spans="2:9" ht="15.75" x14ac:dyDescent="0.25">
      <c r="B162" s="34"/>
      <c r="C162" s="34"/>
      <c r="D162" s="34"/>
      <c r="E162" s="34"/>
      <c r="F162" s="37"/>
      <c r="G162" s="37"/>
      <c r="H162" s="37"/>
      <c r="I162" s="37"/>
    </row>
    <row r="163" spans="2:9" ht="15.75" x14ac:dyDescent="0.25">
      <c r="B163" s="34"/>
      <c r="C163" s="34"/>
      <c r="D163" s="34"/>
      <c r="E163" s="34"/>
      <c r="F163" s="37"/>
      <c r="G163" s="37"/>
      <c r="H163" s="35"/>
      <c r="I163" s="37"/>
    </row>
    <row r="164" spans="2:9" ht="15.75" x14ac:dyDescent="0.25">
      <c r="B164" s="34"/>
      <c r="C164" s="34"/>
      <c r="D164" s="34"/>
      <c r="E164" s="34"/>
      <c r="F164" s="37"/>
      <c r="G164" s="38"/>
      <c r="H164" s="37"/>
      <c r="I164" s="36"/>
    </row>
  </sheetData>
  <mergeCells count="34">
    <mergeCell ref="A119:I119"/>
    <mergeCell ref="A125:H125"/>
    <mergeCell ref="A72:H72"/>
    <mergeCell ref="A101:I101"/>
    <mergeCell ref="A100:H100"/>
    <mergeCell ref="A118:H118"/>
    <mergeCell ref="A73:I73"/>
    <mergeCell ref="H1:J1"/>
    <mergeCell ref="H2:J2"/>
    <mergeCell ref="H3:J3"/>
    <mergeCell ref="A8:A9"/>
    <mergeCell ref="J8:J9"/>
    <mergeCell ref="H4:I4"/>
    <mergeCell ref="B6:I6"/>
    <mergeCell ref="B8:B9"/>
    <mergeCell ref="C8:C9"/>
    <mergeCell ref="E8:F8"/>
    <mergeCell ref="G8:H8"/>
    <mergeCell ref="A5:I5"/>
    <mergeCell ref="A10:I10"/>
    <mergeCell ref="A39:I39"/>
    <mergeCell ref="A67:I67"/>
    <mergeCell ref="A15:I15"/>
    <mergeCell ref="A14:H14"/>
    <mergeCell ref="A27:H27"/>
    <mergeCell ref="A66:H66"/>
    <mergeCell ref="A28:I28"/>
    <mergeCell ref="A38:H38"/>
    <mergeCell ref="A126:I126"/>
    <mergeCell ref="A129:I129"/>
    <mergeCell ref="A127:G127"/>
    <mergeCell ref="A128:G128"/>
    <mergeCell ref="H127:I127"/>
    <mergeCell ref="H128:I128"/>
  </mergeCells>
  <phoneticPr fontId="0" type="noConversion"/>
  <printOptions horizontalCentered="1"/>
  <pageMargins left="0.19685039370078741" right="0.19685039370078741" top="0.47244094488188981" bottom="0.39370078740157483" header="0.23622047244094491" footer="0.19685039370078741"/>
  <pageSetup paperSize="9" scale="99" fitToHeight="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СМР</vt:lpstr>
      <vt:lpstr>СМР!Область_печати</vt:lpstr>
    </vt:vector>
  </TitlesOfParts>
  <Company>Pioner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</dc:creator>
  <cp:lastModifiedBy>Ясенко Татьяна Сергеевна</cp:lastModifiedBy>
  <cp:lastPrinted>2012-10-25T11:29:17Z</cp:lastPrinted>
  <dcterms:created xsi:type="dcterms:W3CDTF">2004-07-12T16:53:24Z</dcterms:created>
  <dcterms:modified xsi:type="dcterms:W3CDTF">2020-10-16T06:46:05Z</dcterms:modified>
</cp:coreProperties>
</file>